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imos\tesoreria\AÑO 2023\ROSARIO\TRANSPARENCIA\INFO 2023\"/>
    </mc:Choice>
  </mc:AlternateContent>
  <bookViews>
    <workbookView xWindow="0" yWindow="0" windowWidth="16350" windowHeight="978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" i="1" l="1"/>
  <c r="N6" i="1"/>
  <c r="U6" i="1" s="1"/>
  <c r="V6" i="1" s="1"/>
  <c r="U5" i="1"/>
  <c r="U4" i="1"/>
  <c r="S4" i="1"/>
  <c r="S3" i="1"/>
  <c r="O3" i="1"/>
  <c r="S2" i="1"/>
  <c r="U2" i="1" s="1"/>
  <c r="M6" i="1"/>
  <c r="M5" i="1"/>
  <c r="M3" i="1"/>
  <c r="U3" i="1" l="1"/>
  <c r="V3" i="1" s="1"/>
</calcChain>
</file>

<file path=xl/sharedStrings.xml><?xml version="1.0" encoding="utf-8"?>
<sst xmlns="http://schemas.openxmlformats.org/spreadsheetml/2006/main" count="86" uniqueCount="53">
  <si>
    <t>No. Oficio</t>
  </si>
  <si>
    <t>SUBDIRECCIÓN</t>
  </si>
  <si>
    <t>AREA FUNCIONAL</t>
  </si>
  <si>
    <t>COMISIONADO</t>
  </si>
  <si>
    <t>PUESTO</t>
  </si>
  <si>
    <t>FECHA COMISION</t>
  </si>
  <si>
    <t>DESTINO</t>
  </si>
  <si>
    <t>REFERENCIA</t>
  </si>
  <si>
    <t>OBJETIVO</t>
  </si>
  <si>
    <t>METODO</t>
  </si>
  <si>
    <t>FORMA PAGO</t>
  </si>
  <si>
    <t>MONTO</t>
  </si>
  <si>
    <t>PEAJES</t>
  </si>
  <si>
    <t>COMBUSTIBLE</t>
  </si>
  <si>
    <t>PASAJE AEREO</t>
  </si>
  <si>
    <t>PASAJE TERRESTRE</t>
  </si>
  <si>
    <t>PASAJE INTERNO</t>
  </si>
  <si>
    <t>ALIMENTOS</t>
  </si>
  <si>
    <t>HOSPEDAJE</t>
  </si>
  <si>
    <t>GASTADO</t>
  </si>
  <si>
    <t>DEV</t>
  </si>
  <si>
    <t>REEM</t>
  </si>
  <si>
    <t>FECHA DEPOSITO</t>
  </si>
  <si>
    <t>ITINERARIO</t>
  </si>
  <si>
    <t>RESULTADOS</t>
  </si>
  <si>
    <t>DIRECCION</t>
  </si>
  <si>
    <t>GDL, JAL</t>
  </si>
  <si>
    <t>PAGARE</t>
  </si>
  <si>
    <t>TRANSF</t>
  </si>
  <si>
    <t>JORGE DIAZ LOPEZ</t>
  </si>
  <si>
    <t xml:space="preserve">CHOFER DE DIRECCION                 </t>
  </si>
  <si>
    <t>SE REALIZARON LAS ACTIVIDADES DE MANERA SATISFACTORIA</t>
  </si>
  <si>
    <t>PSICOLOGA</t>
  </si>
  <si>
    <t xml:space="preserve">TRASLADO DE PERSONAL DE PROCURADURIA </t>
  </si>
  <si>
    <t>RH</t>
  </si>
  <si>
    <t>COMISION</t>
  </si>
  <si>
    <t>PROGRAMAS</t>
  </si>
  <si>
    <t>JONATHAN LEVI RAMIREZ VALERA</t>
  </si>
  <si>
    <t>FELIPE JAZAELT RUBIO PALOMERA</t>
  </si>
  <si>
    <t>BLANCA ELIZABETH HERNANDEZ BARRON</t>
  </si>
  <si>
    <t>DULCE ESTEFANIA OCAMPO ARAMBULA</t>
  </si>
  <si>
    <t>CAPTURISTA B</t>
  </si>
  <si>
    <t>COORDINADOR DE AREA</t>
  </si>
  <si>
    <t>ABOGADA</t>
  </si>
  <si>
    <t>MARTES 18 ABRIL 2023</t>
  </si>
  <si>
    <t>VIERNES 21 ABRIL 2023</t>
  </si>
  <si>
    <t xml:space="preserve">TRASLADO </t>
  </si>
  <si>
    <t>ALIMENTOS, TRANSP Y COMBUSTIBLE</t>
  </si>
  <si>
    <t>ALIMENTOS, PEAJES Y COMBUSTIBLE</t>
  </si>
  <si>
    <t xml:space="preserve">RECOGER COCINA DE PROGRAMA MENUTRE </t>
  </si>
  <si>
    <t>ACOMPAÑAMIENTO DE TRASLADO DE MENOR DE Y A VTA</t>
  </si>
  <si>
    <t>4:00AM SALIDA A GDL/ 9:00AM LLEGADA A GDL/12:00PM VISITA A DIF JALISCO/ 5:30PM LLEGADA A PTO. VTA.</t>
  </si>
  <si>
    <t>5:00AM SALIDA DE OFICINAS CENTRALES DIF/ 5:45AM LLEGADA A LAS JUNTAS A RECOGER ADOLESCENTE/11:00AM LLEGADA A CASA HOGAR KAMAMI/ 12:00PM LLEGADA A CASA HOGAR FORTALEZA DE VIDA / 7:30PM LLEGADA A PTO. VTA.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</si>
</sst>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44" fontId="3" fillId="0" borderId="0" xfId="1" applyFont="1" applyFill="1" applyAlignment="1">
      <alignment vertical="center"/>
    </xf>
    <xf numFmtId="0" fontId="6" fillId="0" borderId="0" xfId="0" applyFont="1" applyFill="1" applyAlignment="1">
      <alignment vertical="center"/>
    </xf>
    <xf numFmtId="44" fontId="3" fillId="0" borderId="0" xfId="1" applyFont="1" applyFill="1" applyAlignment="1">
      <alignment horizontal="center" vertical="center"/>
    </xf>
    <xf numFmtId="44" fontId="3" fillId="0" borderId="0" xfId="1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14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6" fillId="0" borderId="0" xfId="0" applyFont="1" applyFill="1"/>
    <xf numFmtId="0" fontId="5" fillId="0" borderId="0" xfId="0" applyFont="1" applyFill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workbookViewId="0">
      <pane ySplit="1" topLeftCell="A2" activePane="bottomLeft" state="frozen"/>
      <selection pane="bottomLeft" activeCell="E5" sqref="E5"/>
    </sheetView>
  </sheetViews>
  <sheetFormatPr baseColWidth="10" defaultRowHeight="15" x14ac:dyDescent="0.25"/>
  <cols>
    <col min="1" max="1" width="8" bestFit="1" customWidth="1"/>
    <col min="2" max="2" width="11.85546875" bestFit="1" customWidth="1"/>
    <col min="3" max="3" width="15.7109375" customWidth="1"/>
    <col min="4" max="4" width="27.5703125" customWidth="1"/>
    <col min="5" max="5" width="17.85546875" customWidth="1"/>
    <col min="6" max="6" width="24.140625" customWidth="1"/>
    <col min="7" max="7" width="11.85546875" customWidth="1"/>
    <col min="8" max="8" width="15.140625" customWidth="1"/>
    <col min="9" max="9" width="18.42578125" customWidth="1"/>
    <col min="10" max="10" width="19" customWidth="1"/>
    <col min="11" max="11" width="11.42578125" customWidth="1"/>
    <col min="12" max="13" width="13" customWidth="1"/>
    <col min="14" max="14" width="10" customWidth="1"/>
    <col min="15" max="15" width="12.7109375" customWidth="1"/>
    <col min="16" max="16" width="10.7109375" customWidth="1"/>
    <col min="17" max="17" width="10.5703125" customWidth="1"/>
    <col min="18" max="18" width="10.85546875" customWidth="1"/>
    <col min="19" max="23" width="11.42578125" customWidth="1"/>
    <col min="24" max="24" width="16.7109375" customWidth="1"/>
    <col min="25" max="26" width="19" customWidth="1"/>
  </cols>
  <sheetData>
    <row r="1" spans="1:26" s="5" customFormat="1" ht="24" x14ac:dyDescent="0.25">
      <c r="A1" s="2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2" t="s">
        <v>5</v>
      </c>
      <c r="G1" s="1" t="s">
        <v>6</v>
      </c>
      <c r="H1" s="1" t="s">
        <v>35</v>
      </c>
      <c r="I1" s="1" t="s">
        <v>7</v>
      </c>
      <c r="J1" s="2" t="s">
        <v>8</v>
      </c>
      <c r="K1" s="2" t="s">
        <v>9</v>
      </c>
      <c r="L1" s="1" t="s">
        <v>10</v>
      </c>
      <c r="M1" s="2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2" t="s">
        <v>22</v>
      </c>
      <c r="Y1" s="2" t="s">
        <v>23</v>
      </c>
      <c r="Z1" s="2" t="s">
        <v>24</v>
      </c>
    </row>
    <row r="2" spans="1:26" s="15" customFormat="1" ht="45" x14ac:dyDescent="0.25">
      <c r="A2" s="7">
        <v>30</v>
      </c>
      <c r="B2" s="6" t="s">
        <v>36</v>
      </c>
      <c r="C2" s="6">
        <v>308</v>
      </c>
      <c r="D2" s="4" t="s">
        <v>37</v>
      </c>
      <c r="E2" s="4" t="s">
        <v>41</v>
      </c>
      <c r="F2" s="4" t="s">
        <v>44</v>
      </c>
      <c r="G2" s="6" t="s">
        <v>26</v>
      </c>
      <c r="H2" s="8" t="s">
        <v>46</v>
      </c>
      <c r="I2" s="6" t="s">
        <v>17</v>
      </c>
      <c r="J2" s="9" t="s">
        <v>49</v>
      </c>
      <c r="K2" s="6" t="s">
        <v>27</v>
      </c>
      <c r="L2" s="6" t="s">
        <v>28</v>
      </c>
      <c r="M2" s="10">
        <v>414</v>
      </c>
      <c r="N2" s="11"/>
      <c r="O2" s="11"/>
      <c r="P2" s="11"/>
      <c r="Q2" s="11"/>
      <c r="R2" s="11"/>
      <c r="S2" s="12">
        <f>109+196+109</f>
        <v>414</v>
      </c>
      <c r="T2" s="11"/>
      <c r="U2" s="13">
        <f t="shared" ref="U2:U6" si="0">SUM(N2:T2)</f>
        <v>414</v>
      </c>
      <c r="V2" s="11"/>
      <c r="W2" s="11"/>
      <c r="X2" s="8" t="s">
        <v>51</v>
      </c>
      <c r="Y2" s="9" t="s">
        <v>31</v>
      </c>
      <c r="Z2" s="14">
        <v>45040</v>
      </c>
    </row>
    <row r="3" spans="1:26" s="15" customFormat="1" ht="45" x14ac:dyDescent="0.25">
      <c r="A3" s="7">
        <v>31</v>
      </c>
      <c r="B3" s="6" t="s">
        <v>36</v>
      </c>
      <c r="C3" s="6">
        <v>279</v>
      </c>
      <c r="D3" s="4" t="s">
        <v>38</v>
      </c>
      <c r="E3" s="4" t="s">
        <v>42</v>
      </c>
      <c r="F3" s="4" t="s">
        <v>44</v>
      </c>
      <c r="G3" s="6" t="s">
        <v>26</v>
      </c>
      <c r="H3" s="8" t="s">
        <v>46</v>
      </c>
      <c r="I3" s="16" t="s">
        <v>47</v>
      </c>
      <c r="J3" s="9" t="s">
        <v>49</v>
      </c>
      <c r="K3" s="6" t="s">
        <v>27</v>
      </c>
      <c r="L3" s="6" t="s">
        <v>28</v>
      </c>
      <c r="M3" s="10">
        <f>414+3371.99+2500+0.01</f>
        <v>6286</v>
      </c>
      <c r="N3" s="17"/>
      <c r="O3" s="12">
        <f>942.29+1379.4</f>
        <v>2321.69</v>
      </c>
      <c r="P3" s="17"/>
      <c r="Q3" s="17"/>
      <c r="R3" s="17"/>
      <c r="S3" s="12">
        <f>109+196+109</f>
        <v>414</v>
      </c>
      <c r="T3" s="17"/>
      <c r="U3" s="13">
        <f t="shared" si="0"/>
        <v>2735.69</v>
      </c>
      <c r="V3" s="12">
        <f>M3-U3</f>
        <v>3550.31</v>
      </c>
      <c r="W3" s="18">
        <v>45037</v>
      </c>
      <c r="X3" s="8" t="s">
        <v>51</v>
      </c>
      <c r="Y3" s="19" t="s">
        <v>31</v>
      </c>
      <c r="Z3" s="14">
        <v>45040</v>
      </c>
    </row>
    <row r="4" spans="1:26" s="15" customFormat="1" ht="123.75" x14ac:dyDescent="0.25">
      <c r="A4" s="7">
        <v>32</v>
      </c>
      <c r="B4" s="6" t="s">
        <v>25</v>
      </c>
      <c r="C4" s="6">
        <v>301</v>
      </c>
      <c r="D4" s="4" t="s">
        <v>39</v>
      </c>
      <c r="E4" s="4" t="s">
        <v>32</v>
      </c>
      <c r="F4" s="4" t="s">
        <v>45</v>
      </c>
      <c r="G4" s="6" t="s">
        <v>26</v>
      </c>
      <c r="H4" s="8" t="s">
        <v>46</v>
      </c>
      <c r="I4" s="16" t="s">
        <v>17</v>
      </c>
      <c r="J4" s="9" t="s">
        <v>50</v>
      </c>
      <c r="K4" s="6" t="s">
        <v>27</v>
      </c>
      <c r="L4" s="6" t="s">
        <v>28</v>
      </c>
      <c r="M4" s="10">
        <v>414</v>
      </c>
      <c r="N4" s="20"/>
      <c r="O4" s="20"/>
      <c r="P4" s="20"/>
      <c r="Q4" s="20"/>
      <c r="R4" s="20"/>
      <c r="S4" s="12">
        <f>109+196+109</f>
        <v>414</v>
      </c>
      <c r="T4" s="20"/>
      <c r="U4" s="13">
        <f t="shared" si="0"/>
        <v>414</v>
      </c>
      <c r="V4" s="20"/>
      <c r="W4" s="20"/>
      <c r="X4" s="9" t="s">
        <v>52</v>
      </c>
      <c r="Y4" s="19" t="s">
        <v>31</v>
      </c>
      <c r="Z4" s="14">
        <v>45045</v>
      </c>
    </row>
    <row r="5" spans="1:26" s="15" customFormat="1" ht="123.75" x14ac:dyDescent="0.25">
      <c r="A5" s="7">
        <v>33</v>
      </c>
      <c r="B5" s="6" t="s">
        <v>25</v>
      </c>
      <c r="C5" s="6">
        <v>241</v>
      </c>
      <c r="D5" s="4" t="s">
        <v>40</v>
      </c>
      <c r="E5" s="4" t="s">
        <v>43</v>
      </c>
      <c r="F5" s="4" t="s">
        <v>45</v>
      </c>
      <c r="G5" s="6" t="s">
        <v>26</v>
      </c>
      <c r="H5" s="8" t="s">
        <v>46</v>
      </c>
      <c r="I5" s="16" t="s">
        <v>17</v>
      </c>
      <c r="J5" s="9" t="s">
        <v>50</v>
      </c>
      <c r="K5" s="6" t="s">
        <v>27</v>
      </c>
      <c r="L5" s="6" t="s">
        <v>28</v>
      </c>
      <c r="M5" s="10">
        <f>414*2</f>
        <v>828</v>
      </c>
      <c r="N5" s="20"/>
      <c r="O5" s="20"/>
      <c r="P5" s="20"/>
      <c r="Q5" s="20"/>
      <c r="R5" s="20"/>
      <c r="S5" s="12">
        <v>828</v>
      </c>
      <c r="T5" s="20"/>
      <c r="U5" s="13">
        <f t="shared" si="0"/>
        <v>828</v>
      </c>
      <c r="V5" s="20"/>
      <c r="W5" s="20"/>
      <c r="X5" s="9" t="s">
        <v>52</v>
      </c>
      <c r="Y5" s="19" t="s">
        <v>31</v>
      </c>
      <c r="Z5" s="14">
        <v>45045</v>
      </c>
    </row>
    <row r="6" spans="1:26" s="15" customFormat="1" ht="123.75" x14ac:dyDescent="0.25">
      <c r="A6" s="7">
        <v>34</v>
      </c>
      <c r="B6" s="6" t="s">
        <v>34</v>
      </c>
      <c r="C6" s="6">
        <v>270</v>
      </c>
      <c r="D6" s="4" t="s">
        <v>29</v>
      </c>
      <c r="E6" s="4" t="s">
        <v>30</v>
      </c>
      <c r="F6" s="4" t="s">
        <v>45</v>
      </c>
      <c r="G6" s="6" t="s">
        <v>26</v>
      </c>
      <c r="H6" s="8" t="s">
        <v>46</v>
      </c>
      <c r="I6" s="16" t="s">
        <v>48</v>
      </c>
      <c r="J6" s="9" t="s">
        <v>33</v>
      </c>
      <c r="K6" s="6" t="s">
        <v>27</v>
      </c>
      <c r="L6" s="6" t="s">
        <v>28</v>
      </c>
      <c r="M6" s="10">
        <f>414+1240+1803</f>
        <v>3457</v>
      </c>
      <c r="N6" s="12">
        <f>38+38+150+150+288+288+193+193</f>
        <v>1338</v>
      </c>
      <c r="O6" s="12">
        <v>750.14</v>
      </c>
      <c r="P6" s="20"/>
      <c r="Q6" s="20"/>
      <c r="R6" s="12">
        <v>20</v>
      </c>
      <c r="S6" s="12">
        <f>109+196+109</f>
        <v>414</v>
      </c>
      <c r="T6" s="20"/>
      <c r="U6" s="13">
        <f t="shared" si="0"/>
        <v>2522.14</v>
      </c>
      <c r="V6" s="12">
        <f>M6-U6</f>
        <v>934.86000000000013</v>
      </c>
      <c r="W6" s="14">
        <v>45061</v>
      </c>
      <c r="X6" s="9" t="s">
        <v>52</v>
      </c>
      <c r="Y6" s="21" t="s">
        <v>31</v>
      </c>
      <c r="Z6" s="14">
        <v>45040</v>
      </c>
    </row>
    <row r="7" spans="1:26" s="15" customFormat="1" x14ac:dyDescent="0.25"/>
    <row r="8" spans="1:26" s="15" customFormat="1" x14ac:dyDescent="0.25"/>
    <row r="9" spans="1:26" s="15" customForma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 María del Rosario Hernández Sahagún</dc:creator>
  <cp:lastModifiedBy>C. María del Rosario Hernández Sahagún</cp:lastModifiedBy>
  <dcterms:created xsi:type="dcterms:W3CDTF">2022-12-28T22:02:51Z</dcterms:created>
  <dcterms:modified xsi:type="dcterms:W3CDTF">2023-05-16T21:12:45Z</dcterms:modified>
</cp:coreProperties>
</file>