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ADMON 2025\TRANSPARENCIA\VIATICOS\"/>
    </mc:Choice>
  </mc:AlternateContent>
  <bookViews>
    <workbookView xWindow="0" yWindow="0" windowWidth="18270" windowHeight="1158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2" i="1" l="1"/>
  <c r="U12" i="1" s="1"/>
  <c r="U11" i="1"/>
  <c r="V11" i="1" s="1"/>
  <c r="O11" i="1"/>
  <c r="N11" i="1"/>
  <c r="U10" i="1"/>
  <c r="U9" i="1"/>
  <c r="U8" i="1"/>
  <c r="U7" i="1"/>
  <c r="U6" i="1"/>
  <c r="V6" i="1" s="1"/>
  <c r="R5" i="1"/>
  <c r="U5" i="1" s="1"/>
  <c r="V5" i="1" s="1"/>
  <c r="S4" i="1"/>
  <c r="O4" i="1"/>
  <c r="N4" i="1"/>
  <c r="V3" i="1"/>
  <c r="U3" i="1"/>
  <c r="U2" i="1"/>
  <c r="V2" i="1" s="1"/>
  <c r="S2" i="1"/>
  <c r="U4" i="1" l="1"/>
  <c r="V4" i="1" s="1"/>
</calcChain>
</file>

<file path=xl/sharedStrings.xml><?xml version="1.0" encoding="utf-8"?>
<sst xmlns="http://schemas.openxmlformats.org/spreadsheetml/2006/main" count="180" uniqueCount="98">
  <si>
    <t>No. Oficio</t>
  </si>
  <si>
    <t>SUBDIRECCIÓN</t>
  </si>
  <si>
    <t>AREA FUNCIONAL</t>
  </si>
  <si>
    <t>COMISIONADO</t>
  </si>
  <si>
    <t>PUESTO</t>
  </si>
  <si>
    <t>FECHA COMISION</t>
  </si>
  <si>
    <t>DESTINO</t>
  </si>
  <si>
    <t>LUGAR DE COMISION</t>
  </si>
  <si>
    <t>REFERENCIA</t>
  </si>
  <si>
    <t>OBJETIVO</t>
  </si>
  <si>
    <t>METODO</t>
  </si>
  <si>
    <t>FORMA PAGO</t>
  </si>
  <si>
    <t>MONTO</t>
  </si>
  <si>
    <t>PEAJES</t>
  </si>
  <si>
    <t>COMBUSTIBLE</t>
  </si>
  <si>
    <t>PASAJE AEREO</t>
  </si>
  <si>
    <t>PASAJE TERRESTRE</t>
  </si>
  <si>
    <t>PASAJE INTERNO</t>
  </si>
  <si>
    <t>ALIMENTOS</t>
  </si>
  <si>
    <t>HOSPEDAJE</t>
  </si>
  <si>
    <t>GASTADO</t>
  </si>
  <si>
    <t>DEV</t>
  </si>
  <si>
    <t>REEM</t>
  </si>
  <si>
    <t>FECHA DEPOSITO</t>
  </si>
  <si>
    <t>ITINERARIO</t>
  </si>
  <si>
    <t>RESULTADOS</t>
  </si>
  <si>
    <t>DIRECCION</t>
  </si>
  <si>
    <t xml:space="preserve">DELEG INST DE LA PPNNA        </t>
  </si>
  <si>
    <t>GDL, JAL</t>
  </si>
  <si>
    <t>ALIMENTOS Y HOSPEDAJE</t>
  </si>
  <si>
    <t>PAGARE</t>
  </si>
  <si>
    <t>TRANSF</t>
  </si>
  <si>
    <t>CONTROL Y MTTO VEHICULOS OFICIALES</t>
  </si>
  <si>
    <t>JONATHAN ALEXIS BERNAL RODRIGUEZ</t>
  </si>
  <si>
    <t>SE REALIZO LA COMISION DE MANERA SATISFACTORIA</t>
  </si>
  <si>
    <t>RAFAEL CHAVEZ HINOJOSA</t>
  </si>
  <si>
    <t>ADMINISTRATIVA</t>
  </si>
  <si>
    <t>JOSE LUCAS ESCOBAR GARCIA</t>
  </si>
  <si>
    <t>REALIZAR DILIGENCIAS INTERPUESTA POR EL JUZGADO Y SEGUIMIENTO DE EXPEDIENTES</t>
  </si>
  <si>
    <t>ALIMENTOS (2)</t>
  </si>
  <si>
    <t>°001</t>
  </si>
  <si>
    <t>°002</t>
  </si>
  <si>
    <t>°003</t>
  </si>
  <si>
    <t>°004</t>
  </si>
  <si>
    <t>°005</t>
  </si>
  <si>
    <t>°006</t>
  </si>
  <si>
    <t>°007</t>
  </si>
  <si>
    <t>°008</t>
  </si>
  <si>
    <t>°009</t>
  </si>
  <si>
    <t>°010</t>
  </si>
  <si>
    <t>°011</t>
  </si>
  <si>
    <t>PRESIDENCIA</t>
  </si>
  <si>
    <t>PROCURADURIA</t>
  </si>
  <si>
    <t>COMUNICACIÓN SOCIAL</t>
  </si>
  <si>
    <t>ALBERGUE</t>
  </si>
  <si>
    <t>ADILENE DE JESUS TACUBA PILLADO</t>
  </si>
  <si>
    <t xml:space="preserve">ZAIRA LILIBTH CASTILLON ROSALES </t>
  </si>
  <si>
    <t>JORGE DIAZ LOPEZ</t>
  </si>
  <si>
    <t>ZAIRA GABRIELA ORDOÑEZ PADILLA</t>
  </si>
  <si>
    <t>CYNTHIA ISABEL VALENZUELA LOPEZ</t>
  </si>
  <si>
    <t>CLAUDIA ELIZABETH QUINTERO VAZQUEZ</t>
  </si>
  <si>
    <t>ASAEL ROJAS MENDOZA</t>
  </si>
  <si>
    <t>GESTOR DE DONACIONES Y FONDOS</t>
  </si>
  <si>
    <t>SECRETARIA EJECUTIVA</t>
  </si>
  <si>
    <t xml:space="preserve">CHOFER DE DIRECCION                 </t>
  </si>
  <si>
    <t>PROFESIONISTA ESPECIALIZADO ABOGADO</t>
  </si>
  <si>
    <t>DELEGADA</t>
  </si>
  <si>
    <t>DIRECTORA</t>
  </si>
  <si>
    <t>AUXILIAR ADMINISTRATIVA A</t>
  </si>
  <si>
    <t>PROFESIONISTA ESPECIALIZADO TRABAJADOR SOCIAL</t>
  </si>
  <si>
    <t>CHOFER</t>
  </si>
  <si>
    <t>FORMADOR INFANTIL ESPECILIZADO PSICOLOGO</t>
  </si>
  <si>
    <t>VIERNES 03 Y SABADO 04 ENERO 2025</t>
  </si>
  <si>
    <t>MARTES 14 ENERO 2025</t>
  </si>
  <si>
    <t>MARTES 21 ENERO 2025</t>
  </si>
  <si>
    <t>VIERNES 24 ENERO 2025</t>
  </si>
  <si>
    <t>TRASLADO PERSONAL</t>
  </si>
  <si>
    <t>DILIGENCIAS VARIAS</t>
  </si>
  <si>
    <t>ALIMENTOS, HOSPEDAJE, COMBUSTIBLE Y PEAJES REDONDO</t>
  </si>
  <si>
    <t>ALIMENTOS, AUTOBUS REDODO Y TRANSPORTE INTERNO</t>
  </si>
  <si>
    <t>ALIMENTOS, AUTOBUS REDODO</t>
  </si>
  <si>
    <t>ALIMENTOS,  COMBUSTIBLE Y PEAJES REDONDO</t>
  </si>
  <si>
    <t>LUGARES VARIOS</t>
  </si>
  <si>
    <t>CENTROS ASISTENCIALES VARIOS</t>
  </si>
  <si>
    <t>DIF JALISCO</t>
  </si>
  <si>
    <t>COMPRA DE REGALOS CARAVANA REYES MAGOS</t>
  </si>
  <si>
    <t>TRASLADO DE PERSONAL A COMPRA DE REGALOS CARAVANA REYES MAGOS</t>
  </si>
  <si>
    <t>PRESENTACION DE PROGRAMA "LISTO JALISCO" ANTES RECREA</t>
  </si>
  <si>
    <t xml:space="preserve">TRASLADO DE MENORES A ALBERGUES </t>
  </si>
  <si>
    <r>
      <rPr>
        <b/>
        <sz val="8"/>
        <color theme="1"/>
        <rFont val="Calibri"/>
        <family val="2"/>
        <scheme val="minor"/>
      </rPr>
      <t xml:space="preserve">VIERNES 03 ENE </t>
    </r>
    <r>
      <rPr>
        <sz val="8"/>
        <color theme="1"/>
        <rFont val="Calibri"/>
        <family val="2"/>
        <scheme val="minor"/>
      </rPr>
      <t xml:space="preserve">8:00 SALIDA A GDL/11:30AM LLEGADA A GDL/1:00 A 6:00PM COMPRAS/ </t>
    </r>
    <r>
      <rPr>
        <b/>
        <sz val="8"/>
        <color theme="1"/>
        <rFont val="Calibri"/>
        <family val="2"/>
        <scheme val="minor"/>
      </rPr>
      <t xml:space="preserve">SAB 04 ENE </t>
    </r>
    <r>
      <rPr>
        <sz val="8"/>
        <color theme="1"/>
        <rFont val="Calibri"/>
        <family val="2"/>
        <scheme val="minor"/>
      </rPr>
      <t>9:00AM COMPRAS FINALES/12:30PM REGRESO A VTA/4:00PM LLEGADA A INSTALACIONES DE DIF VTA</t>
    </r>
  </si>
  <si>
    <t>SE REALIZO DE MANERA SATISFACTORIA</t>
  </si>
  <si>
    <r>
      <rPr>
        <b/>
        <sz val="8"/>
        <color theme="1"/>
        <rFont val="Calibri"/>
        <family val="2"/>
        <scheme val="minor"/>
      </rPr>
      <t xml:space="preserve">VIERNES 03 ENE </t>
    </r>
    <r>
      <rPr>
        <sz val="8"/>
        <color theme="1"/>
        <rFont val="Calibri"/>
        <family val="2"/>
        <scheme val="minor"/>
      </rPr>
      <t xml:space="preserve">7:00 SALIDA A GDL/10:00AM LLEGADA A GDL A MERCADO DE ABASTOS/5:00 SALIDA A COMPRA DE JUGUETES/ </t>
    </r>
    <r>
      <rPr>
        <b/>
        <sz val="8"/>
        <color theme="1"/>
        <rFont val="Calibri"/>
        <family val="2"/>
        <scheme val="minor"/>
      </rPr>
      <t xml:space="preserve">SAB 04 ENE </t>
    </r>
    <r>
      <rPr>
        <sz val="8"/>
        <color theme="1"/>
        <rFont val="Calibri"/>
        <family val="2"/>
        <scheme val="minor"/>
      </rPr>
      <t>8:00AM DESAYUNO Y RECOGER JUGUETES/12:00PM REGRESO A VTA/3:30PM LLEGADA A SAMS A RECOLECTAR JUGUETES/4:30PM LLEGADA A INSTALACIONES DE DIF VTA</t>
    </r>
  </si>
  <si>
    <t>4:45AM SALIDA A GDL/9:30AM LLEGADA A GDL/10:00AM A 1:20PM CIUDAD NIÑEZ/TRASLADO A VALLARTA PLUS/2:00PM SALIDA A VTA/5:30PM LLEGADA A VTA</t>
  </si>
  <si>
    <t>5:00AM SALIDA A GDL/8:30 A 1:30PM ASISTENCIA A EVENTO/5:00PM SALIDA DE GDL A VTA/8:45PM LLEGADA A VTA</t>
  </si>
  <si>
    <t>4:00AM SALIDA A GDL/9:00AM TRASLADO DE JUZGADO FAM/10:00AM A 2:00PM CIUDAD NIÑEZ/2:00PM TRASLADO/3:30PM PARTI A PERIODICO INFORMADOR/9:00PM SALIDA A VTA/1:00AM LLEGADA A VTA</t>
  </si>
  <si>
    <t>4:00AM SALIDA A GDL/9:00AM TRASLADO DE JUZGADO FAM/10:00AM TRASLADO A TELMEX, INE, SIAPA Y PENAL/11:40AM TELMEX, INE/12:45PM TRASLADO A CFE/1:11PM CENTRO MEDICO/1:45PM SECRETARIA DE SEGURIDAD PUB/2:15PM ISSSTE/3:00PM HACIENDA/3:30 SECRETARIA DE TRANSPORTE/9:00PM SALIDA A VTA/1:00AM LLEGADA A VTA</t>
  </si>
  <si>
    <t>4:00AM SALIDA A GDL/9:00AM LLEGADA Y TRASLADO A JUZGADO FAM/10:00AM TRASLADO A TELMEX, INE Y SIAPA/:11:40AM TARSLADO AL PENAL/:12:45PM TARSLADO A CFE/1:11PM A CENTRO MEDICO/1:45PM SEGURIDAD PUBLICA/2:15PM ISSTE/3:00PM SECRETARIA HACIENDA/3:30PM SECRETARIAD E TRANSPORTE/9:00PPM SALIDA A PTO VALLARTA/1:00PM LLEGADA A VTA</t>
  </si>
  <si>
    <t>5:00PM SALIDA A GDL/10:30PM LLEGADA A GDL/11:30PM REGRESO A VTA/3:00AM LLEGADA A VTA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</si>
</sst>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4" fontId="3" fillId="0" borderId="0" xfId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4" fontId="3" fillId="0" borderId="0" xfId="1" applyFont="1" applyAlignment="1">
      <alignment vertical="center"/>
    </xf>
    <xf numFmtId="44" fontId="3" fillId="0" borderId="0" xfId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44" fontId="3" fillId="0" borderId="0" xfId="0" applyNumberFormat="1" applyFont="1" applyFill="1" applyAlignment="1">
      <alignment vertical="center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tabSelected="1" workbookViewId="0">
      <pane ySplit="1" topLeftCell="A2" activePane="bottomLeft" state="frozen"/>
      <selection pane="bottomLeft" activeCell="X6" sqref="X6"/>
    </sheetView>
  </sheetViews>
  <sheetFormatPr baseColWidth="10" defaultRowHeight="15" x14ac:dyDescent="0.25"/>
  <cols>
    <col min="1" max="1" width="8" bestFit="1" customWidth="1"/>
    <col min="2" max="2" width="11.85546875" bestFit="1" customWidth="1"/>
    <col min="3" max="3" width="15.7109375" customWidth="1"/>
    <col min="4" max="4" width="27.5703125" customWidth="1"/>
    <col min="5" max="5" width="17.85546875" customWidth="1"/>
    <col min="6" max="6" width="24.140625" customWidth="1"/>
    <col min="7" max="7" width="11.85546875" customWidth="1"/>
    <col min="8" max="8" width="13" customWidth="1"/>
    <col min="9" max="9" width="18.42578125" customWidth="1"/>
    <col min="10" max="10" width="19" customWidth="1"/>
    <col min="11" max="11" width="11.42578125" customWidth="1"/>
    <col min="12" max="13" width="13" customWidth="1"/>
    <col min="14" max="14" width="10" customWidth="1"/>
    <col min="15" max="15" width="12.7109375" customWidth="1"/>
    <col min="16" max="16" width="10.7109375" customWidth="1"/>
    <col min="17" max="17" width="10.5703125" customWidth="1"/>
    <col min="18" max="18" width="10.85546875" customWidth="1"/>
    <col min="19" max="23" width="11.42578125" customWidth="1"/>
    <col min="24" max="24" width="16.7109375" customWidth="1"/>
    <col min="25" max="26" width="19" customWidth="1"/>
  </cols>
  <sheetData>
    <row r="1" spans="1:26" s="15" customFormat="1" ht="24" x14ac:dyDescent="0.25">
      <c r="A1" s="2" t="s">
        <v>0</v>
      </c>
      <c r="B1" s="2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2" t="s">
        <v>25</v>
      </c>
    </row>
    <row r="2" spans="1:26" s="6" customFormat="1" ht="32.25" customHeight="1" x14ac:dyDescent="0.2">
      <c r="A2" s="16" t="s">
        <v>40</v>
      </c>
      <c r="B2" s="4" t="s">
        <v>26</v>
      </c>
      <c r="C2" s="4" t="s">
        <v>53</v>
      </c>
      <c r="D2" s="5" t="s">
        <v>55</v>
      </c>
      <c r="E2" s="19" t="s">
        <v>62</v>
      </c>
      <c r="F2" s="21" t="s">
        <v>72</v>
      </c>
      <c r="G2" s="21" t="s">
        <v>28</v>
      </c>
      <c r="H2" s="14" t="s">
        <v>82</v>
      </c>
      <c r="I2" s="14" t="s">
        <v>29</v>
      </c>
      <c r="J2" s="22" t="s">
        <v>85</v>
      </c>
      <c r="K2" s="23" t="s">
        <v>30</v>
      </c>
      <c r="L2" s="23" t="s">
        <v>31</v>
      </c>
      <c r="M2" s="24">
        <v>1504</v>
      </c>
      <c r="N2" s="24"/>
      <c r="O2" s="24"/>
      <c r="P2" s="24"/>
      <c r="Q2" s="24"/>
      <c r="R2" s="24"/>
      <c r="S2" s="24">
        <f>414+109+196</f>
        <v>719</v>
      </c>
      <c r="T2" s="24">
        <v>728.03</v>
      </c>
      <c r="U2" s="24">
        <f t="shared" ref="U2:U12" si="0">SUM(N2:T2)</f>
        <v>1447.03</v>
      </c>
      <c r="V2" s="24">
        <f>M2-U2</f>
        <v>56.970000000000027</v>
      </c>
      <c r="W2" s="24"/>
      <c r="X2" s="30">
        <v>45674</v>
      </c>
      <c r="Y2" s="25" t="s">
        <v>89</v>
      </c>
      <c r="Z2" s="26" t="s">
        <v>90</v>
      </c>
    </row>
    <row r="3" spans="1:26" s="6" customFormat="1" ht="32.25" customHeight="1" x14ac:dyDescent="0.2">
      <c r="A3" s="16" t="s">
        <v>41</v>
      </c>
      <c r="B3" s="4" t="s">
        <v>51</v>
      </c>
      <c r="C3" s="4" t="s">
        <v>51</v>
      </c>
      <c r="D3" s="5" t="s">
        <v>56</v>
      </c>
      <c r="E3" s="20" t="s">
        <v>63</v>
      </c>
      <c r="F3" s="21" t="s">
        <v>72</v>
      </c>
      <c r="G3" s="21" t="s">
        <v>28</v>
      </c>
      <c r="H3" s="14" t="s">
        <v>82</v>
      </c>
      <c r="I3" s="14" t="s">
        <v>29</v>
      </c>
      <c r="J3" s="22" t="s">
        <v>85</v>
      </c>
      <c r="K3" s="23" t="s">
        <v>30</v>
      </c>
      <c r="L3" s="23" t="s">
        <v>31</v>
      </c>
      <c r="M3" s="24">
        <v>1504</v>
      </c>
      <c r="N3" s="24"/>
      <c r="O3" s="24"/>
      <c r="P3" s="24"/>
      <c r="Q3" s="24"/>
      <c r="R3" s="24"/>
      <c r="S3" s="24">
        <v>719</v>
      </c>
      <c r="T3" s="24"/>
      <c r="U3" s="24">
        <f t="shared" si="0"/>
        <v>719</v>
      </c>
      <c r="V3" s="24">
        <f>M3-S3</f>
        <v>785</v>
      </c>
      <c r="W3" s="24"/>
      <c r="X3" s="30">
        <v>45664</v>
      </c>
      <c r="Y3" s="25" t="s">
        <v>89</v>
      </c>
      <c r="Z3" s="26" t="s">
        <v>90</v>
      </c>
    </row>
    <row r="4" spans="1:26" s="6" customFormat="1" ht="32.25" customHeight="1" x14ac:dyDescent="0.2">
      <c r="A4" s="16" t="s">
        <v>42</v>
      </c>
      <c r="B4" s="4" t="s">
        <v>36</v>
      </c>
      <c r="C4" s="4" t="s">
        <v>32</v>
      </c>
      <c r="D4" s="5" t="s">
        <v>57</v>
      </c>
      <c r="E4" s="6" t="s">
        <v>64</v>
      </c>
      <c r="F4" s="21" t="s">
        <v>72</v>
      </c>
      <c r="G4" s="21" t="s">
        <v>28</v>
      </c>
      <c r="H4" s="14" t="s">
        <v>82</v>
      </c>
      <c r="I4" s="14" t="s">
        <v>78</v>
      </c>
      <c r="J4" s="22" t="s">
        <v>86</v>
      </c>
      <c r="K4" s="23" t="s">
        <v>30</v>
      </c>
      <c r="L4" s="23" t="s">
        <v>31</v>
      </c>
      <c r="M4" s="24">
        <v>7178.91</v>
      </c>
      <c r="N4" s="24">
        <f>386+962+794</f>
        <v>2142</v>
      </c>
      <c r="O4" s="24">
        <f>1459.34+1200</f>
        <v>2659.34</v>
      </c>
      <c r="P4" s="24"/>
      <c r="Q4" s="24"/>
      <c r="R4" s="24">
        <v>57</v>
      </c>
      <c r="S4" s="24">
        <f>414+109+196</f>
        <v>719</v>
      </c>
      <c r="T4" s="24">
        <v>728.03</v>
      </c>
      <c r="U4" s="24">
        <f t="shared" si="0"/>
        <v>6305.37</v>
      </c>
      <c r="V4" s="24">
        <f>M4-U4</f>
        <v>873.54</v>
      </c>
      <c r="W4" s="24"/>
      <c r="X4" s="30">
        <v>45685</v>
      </c>
      <c r="Y4" s="25" t="s">
        <v>91</v>
      </c>
      <c r="Z4" s="27" t="s">
        <v>90</v>
      </c>
    </row>
    <row r="5" spans="1:26" s="6" customFormat="1" ht="32.25" customHeight="1" x14ac:dyDescent="0.2">
      <c r="A5" s="16" t="s">
        <v>43</v>
      </c>
      <c r="B5" s="4" t="s">
        <v>26</v>
      </c>
      <c r="C5" s="4" t="s">
        <v>27</v>
      </c>
      <c r="D5" s="5" t="s">
        <v>33</v>
      </c>
      <c r="E5" s="19" t="s">
        <v>65</v>
      </c>
      <c r="F5" s="21" t="s">
        <v>73</v>
      </c>
      <c r="G5" s="21" t="s">
        <v>28</v>
      </c>
      <c r="H5" s="14" t="s">
        <v>77</v>
      </c>
      <c r="I5" s="14" t="s">
        <v>79</v>
      </c>
      <c r="J5" s="19" t="s">
        <v>38</v>
      </c>
      <c r="K5" s="23" t="s">
        <v>30</v>
      </c>
      <c r="L5" s="23" t="s">
        <v>31</v>
      </c>
      <c r="M5" s="24">
        <v>2670</v>
      </c>
      <c r="N5" s="24"/>
      <c r="O5" s="24"/>
      <c r="P5" s="24"/>
      <c r="Q5" s="24">
        <v>1618</v>
      </c>
      <c r="R5" s="24">
        <f>77.46+32.8+33.97+61.61+101.97+127.44+138.12</f>
        <v>573.36999999999989</v>
      </c>
      <c r="S5" s="24">
        <v>414</v>
      </c>
      <c r="T5" s="24"/>
      <c r="U5" s="24">
        <f t="shared" si="0"/>
        <v>2605.37</v>
      </c>
      <c r="V5" s="24">
        <f>M5-U5</f>
        <v>64.630000000000109</v>
      </c>
      <c r="W5" s="24"/>
      <c r="X5" s="30">
        <v>45674</v>
      </c>
      <c r="Y5" s="25" t="s">
        <v>92</v>
      </c>
      <c r="Z5" s="28" t="s">
        <v>90</v>
      </c>
    </row>
    <row r="6" spans="1:26" s="6" customFormat="1" ht="32.25" customHeight="1" x14ac:dyDescent="0.2">
      <c r="A6" s="16" t="s">
        <v>44</v>
      </c>
      <c r="B6" s="4" t="s">
        <v>26</v>
      </c>
      <c r="C6" s="4" t="s">
        <v>27</v>
      </c>
      <c r="D6" s="5" t="s">
        <v>58</v>
      </c>
      <c r="E6" s="20" t="s">
        <v>66</v>
      </c>
      <c r="F6" s="21" t="s">
        <v>73</v>
      </c>
      <c r="G6" s="21" t="s">
        <v>28</v>
      </c>
      <c r="H6" s="14" t="s">
        <v>77</v>
      </c>
      <c r="I6" s="14" t="s">
        <v>80</v>
      </c>
      <c r="J6" s="19" t="s">
        <v>38</v>
      </c>
      <c r="K6" s="23" t="s">
        <v>30</v>
      </c>
      <c r="L6" s="23" t="s">
        <v>31</v>
      </c>
      <c r="M6" s="24">
        <v>2070</v>
      </c>
      <c r="N6" s="24"/>
      <c r="O6" s="24"/>
      <c r="P6" s="24"/>
      <c r="Q6" s="24">
        <v>1618</v>
      </c>
      <c r="R6" s="24"/>
      <c r="S6" s="24">
        <v>414</v>
      </c>
      <c r="T6" s="24"/>
      <c r="U6" s="24">
        <f t="shared" si="0"/>
        <v>2032</v>
      </c>
      <c r="V6" s="24">
        <f>M6-U6</f>
        <v>38</v>
      </c>
      <c r="W6" s="24"/>
      <c r="X6" s="30">
        <v>45729</v>
      </c>
      <c r="Y6" s="25" t="s">
        <v>92</v>
      </c>
      <c r="Z6" s="28" t="s">
        <v>90</v>
      </c>
    </row>
    <row r="7" spans="1:26" s="6" customFormat="1" ht="32.25" customHeight="1" x14ac:dyDescent="0.25">
      <c r="A7" s="16" t="s">
        <v>45</v>
      </c>
      <c r="B7" s="4" t="s">
        <v>26</v>
      </c>
      <c r="C7" s="18" t="s">
        <v>26</v>
      </c>
      <c r="D7" s="5" t="s">
        <v>59</v>
      </c>
      <c r="E7" s="20" t="s">
        <v>67</v>
      </c>
      <c r="F7" s="21" t="s">
        <v>74</v>
      </c>
      <c r="G7" s="21" t="s">
        <v>28</v>
      </c>
      <c r="H7" s="14" t="s">
        <v>84</v>
      </c>
      <c r="I7" s="14" t="s">
        <v>18</v>
      </c>
      <c r="J7" s="22" t="s">
        <v>87</v>
      </c>
      <c r="K7" s="23" t="s">
        <v>30</v>
      </c>
      <c r="L7" s="23" t="s">
        <v>31</v>
      </c>
      <c r="M7" s="24">
        <v>414</v>
      </c>
      <c r="N7" s="24"/>
      <c r="O7" s="24"/>
      <c r="P7" s="24"/>
      <c r="Q7" s="24"/>
      <c r="R7" s="24"/>
      <c r="S7" s="24">
        <v>414</v>
      </c>
      <c r="T7" s="24"/>
      <c r="U7" s="24">
        <f t="shared" si="0"/>
        <v>414</v>
      </c>
      <c r="V7" s="24"/>
      <c r="W7" s="24"/>
      <c r="X7"/>
      <c r="Y7" s="25" t="s">
        <v>93</v>
      </c>
      <c r="Z7" s="28" t="s">
        <v>90</v>
      </c>
    </row>
    <row r="8" spans="1:26" s="6" customFormat="1" ht="32.25" customHeight="1" x14ac:dyDescent="0.25">
      <c r="A8" s="16" t="s">
        <v>46</v>
      </c>
      <c r="B8" s="4" t="s">
        <v>26</v>
      </c>
      <c r="C8" s="18" t="s">
        <v>26</v>
      </c>
      <c r="D8" s="5" t="s">
        <v>60</v>
      </c>
      <c r="E8" s="20" t="s">
        <v>68</v>
      </c>
      <c r="F8" s="21" t="s">
        <v>74</v>
      </c>
      <c r="G8" s="21" t="s">
        <v>28</v>
      </c>
      <c r="H8" s="14" t="s">
        <v>84</v>
      </c>
      <c r="I8" s="14" t="s">
        <v>18</v>
      </c>
      <c r="J8" s="22" t="s">
        <v>87</v>
      </c>
      <c r="K8" s="23" t="s">
        <v>30</v>
      </c>
      <c r="L8" s="23" t="s">
        <v>31</v>
      </c>
      <c r="M8" s="24">
        <v>414</v>
      </c>
      <c r="N8" s="24"/>
      <c r="O8" s="24"/>
      <c r="P8" s="24"/>
      <c r="Q8" s="24"/>
      <c r="R8" s="24"/>
      <c r="S8" s="24">
        <v>414</v>
      </c>
      <c r="T8" s="24"/>
      <c r="U8" s="24">
        <f t="shared" si="0"/>
        <v>414</v>
      </c>
      <c r="V8" s="24"/>
      <c r="W8" s="24"/>
      <c r="X8"/>
      <c r="Y8" s="25" t="s">
        <v>93</v>
      </c>
      <c r="Z8" s="29" t="s">
        <v>34</v>
      </c>
    </row>
    <row r="9" spans="1:26" s="6" customFormat="1" ht="32.25" customHeight="1" x14ac:dyDescent="0.25">
      <c r="A9" s="16" t="s">
        <v>47</v>
      </c>
      <c r="B9" s="4" t="s">
        <v>26</v>
      </c>
      <c r="C9" s="4" t="s">
        <v>27</v>
      </c>
      <c r="D9" s="5" t="s">
        <v>33</v>
      </c>
      <c r="E9" s="19" t="s">
        <v>65</v>
      </c>
      <c r="F9" s="21" t="s">
        <v>75</v>
      </c>
      <c r="G9" s="21" t="s">
        <v>28</v>
      </c>
      <c r="H9" s="14" t="s">
        <v>77</v>
      </c>
      <c r="I9" s="14" t="s">
        <v>18</v>
      </c>
      <c r="J9" s="22" t="s">
        <v>38</v>
      </c>
      <c r="K9" s="23" t="s">
        <v>30</v>
      </c>
      <c r="L9" s="23" t="s">
        <v>31</v>
      </c>
      <c r="M9" s="24">
        <v>414</v>
      </c>
      <c r="N9" s="24"/>
      <c r="O9" s="24"/>
      <c r="P9" s="24"/>
      <c r="Q9" s="24"/>
      <c r="R9" s="24"/>
      <c r="S9" s="24">
        <v>414</v>
      </c>
      <c r="T9" s="24"/>
      <c r="U9" s="24">
        <f t="shared" si="0"/>
        <v>414</v>
      </c>
      <c r="V9" s="24"/>
      <c r="W9" s="24"/>
      <c r="X9"/>
      <c r="Y9" s="25" t="s">
        <v>94</v>
      </c>
      <c r="Z9" s="29" t="s">
        <v>34</v>
      </c>
    </row>
    <row r="10" spans="1:26" s="6" customFormat="1" ht="32.25" customHeight="1" x14ac:dyDescent="0.25">
      <c r="A10" s="16" t="s">
        <v>48</v>
      </c>
      <c r="B10" s="4" t="s">
        <v>26</v>
      </c>
      <c r="C10" s="4" t="s">
        <v>27</v>
      </c>
      <c r="D10" s="5" t="s">
        <v>35</v>
      </c>
      <c r="E10" s="20" t="s">
        <v>69</v>
      </c>
      <c r="F10" s="21" t="s">
        <v>75</v>
      </c>
      <c r="G10" s="21" t="s">
        <v>28</v>
      </c>
      <c r="H10" s="14" t="s">
        <v>77</v>
      </c>
      <c r="I10" s="14" t="s">
        <v>18</v>
      </c>
      <c r="J10" s="22" t="s">
        <v>38</v>
      </c>
      <c r="K10" s="23" t="s">
        <v>30</v>
      </c>
      <c r="L10" s="23" t="s">
        <v>31</v>
      </c>
      <c r="M10" s="24">
        <v>414</v>
      </c>
      <c r="N10" s="24"/>
      <c r="O10" s="24"/>
      <c r="P10" s="24"/>
      <c r="Q10" s="24"/>
      <c r="R10" s="24"/>
      <c r="S10" s="24">
        <v>414</v>
      </c>
      <c r="T10" s="24"/>
      <c r="U10" s="24">
        <f t="shared" si="0"/>
        <v>414</v>
      </c>
      <c r="V10" s="24"/>
      <c r="W10" s="24"/>
      <c r="X10"/>
      <c r="Y10" s="25" t="s">
        <v>95</v>
      </c>
      <c r="Z10" s="29" t="s">
        <v>34</v>
      </c>
    </row>
    <row r="11" spans="1:26" s="6" customFormat="1" ht="32.25" customHeight="1" x14ac:dyDescent="0.2">
      <c r="A11" s="16" t="s">
        <v>49</v>
      </c>
      <c r="B11" s="18" t="s">
        <v>36</v>
      </c>
      <c r="C11" s="18" t="s">
        <v>32</v>
      </c>
      <c r="D11" s="5" t="s">
        <v>37</v>
      </c>
      <c r="E11" s="20" t="s">
        <v>70</v>
      </c>
      <c r="F11" s="21" t="s">
        <v>75</v>
      </c>
      <c r="G11" s="21" t="s">
        <v>28</v>
      </c>
      <c r="H11" s="14" t="s">
        <v>76</v>
      </c>
      <c r="I11" s="14" t="s">
        <v>81</v>
      </c>
      <c r="J11" s="22" t="s">
        <v>38</v>
      </c>
      <c r="K11" s="23" t="s">
        <v>30</v>
      </c>
      <c r="L11" s="23" t="s">
        <v>31</v>
      </c>
      <c r="M11" s="24">
        <v>5272</v>
      </c>
      <c r="N11" s="24">
        <f>1022+1084+410</f>
        <v>2516</v>
      </c>
      <c r="O11" s="24">
        <f>610.91+1000</f>
        <v>1610.9099999999999</v>
      </c>
      <c r="P11" s="24"/>
      <c r="Q11" s="24"/>
      <c r="R11" s="24"/>
      <c r="S11" s="24">
        <v>414</v>
      </c>
      <c r="T11" s="24"/>
      <c r="U11" s="24">
        <f t="shared" si="0"/>
        <v>4540.91</v>
      </c>
      <c r="V11" s="24">
        <f>M11-U11</f>
        <v>731.09000000000015</v>
      </c>
      <c r="W11" s="24"/>
      <c r="X11" s="30">
        <v>45713</v>
      </c>
      <c r="Y11" s="25" t="s">
        <v>96</v>
      </c>
      <c r="Z11" s="29" t="s">
        <v>34</v>
      </c>
    </row>
    <row r="12" spans="1:26" s="6" customFormat="1" ht="32.25" customHeight="1" x14ac:dyDescent="0.2">
      <c r="A12" s="17" t="s">
        <v>50</v>
      </c>
      <c r="B12" s="4" t="s">
        <v>52</v>
      </c>
      <c r="C12" s="18" t="s">
        <v>54</v>
      </c>
      <c r="D12" s="5" t="s">
        <v>61</v>
      </c>
      <c r="E12" s="20" t="s">
        <v>71</v>
      </c>
      <c r="F12" s="21" t="s">
        <v>75</v>
      </c>
      <c r="G12" s="21" t="s">
        <v>28</v>
      </c>
      <c r="H12" s="14" t="s">
        <v>83</v>
      </c>
      <c r="I12" s="14" t="s">
        <v>39</v>
      </c>
      <c r="J12" s="22" t="s">
        <v>88</v>
      </c>
      <c r="K12" s="23" t="s">
        <v>22</v>
      </c>
      <c r="L12" s="23" t="s">
        <v>31</v>
      </c>
      <c r="M12" s="24">
        <v>305</v>
      </c>
      <c r="N12" s="24"/>
      <c r="O12" s="24"/>
      <c r="P12" s="24"/>
      <c r="Q12" s="24"/>
      <c r="R12" s="24"/>
      <c r="S12" s="24">
        <f>196+109</f>
        <v>305</v>
      </c>
      <c r="T12" s="24"/>
      <c r="U12" s="24">
        <f t="shared" si="0"/>
        <v>305</v>
      </c>
      <c r="V12" s="24"/>
      <c r="W12" s="24"/>
      <c r="X12" s="30">
        <v>45687</v>
      </c>
      <c r="Y12" s="25" t="s">
        <v>97</v>
      </c>
      <c r="Z12" s="29" t="s">
        <v>34</v>
      </c>
    </row>
    <row r="13" spans="1:26" s="6" customFormat="1" ht="32.25" customHeight="1" x14ac:dyDescent="0.25">
      <c r="A13" s="7"/>
      <c r="B13" s="4"/>
      <c r="C13" s="4"/>
      <c r="E13" s="4"/>
      <c r="F13" s="14"/>
      <c r="G13" s="9"/>
      <c r="H13" s="4"/>
      <c r="I13" s="4"/>
      <c r="J13" s="4"/>
      <c r="K13" s="11"/>
      <c r="L13" s="11"/>
      <c r="M13" s="11"/>
      <c r="N13" s="11"/>
      <c r="O13" s="11"/>
      <c r="P13" s="11"/>
      <c r="Q13" s="11"/>
      <c r="R13" s="8"/>
      <c r="S13" s="11"/>
      <c r="T13" s="11"/>
      <c r="U13" s="12"/>
      <c r="V13" s="13"/>
      <c r="W13" s="13"/>
      <c r="X13" s="12"/>
      <c r="Z13" s="13"/>
    </row>
    <row r="14" spans="1:26" s="6" customFormat="1" ht="32.25" customHeight="1" x14ac:dyDescent="0.25">
      <c r="A14" s="7"/>
      <c r="B14" s="4"/>
      <c r="C14" s="4"/>
      <c r="E14" s="4"/>
      <c r="F14" s="14"/>
      <c r="G14" s="9"/>
      <c r="H14" s="4"/>
      <c r="I14" s="4"/>
      <c r="J14" s="4"/>
      <c r="K14" s="11"/>
      <c r="L14" s="11"/>
      <c r="M14" s="11"/>
      <c r="N14" s="11"/>
      <c r="O14" s="11"/>
      <c r="P14" s="11"/>
      <c r="Q14" s="11"/>
      <c r="R14" s="8"/>
      <c r="S14" s="11"/>
      <c r="T14" s="11"/>
      <c r="U14" s="12"/>
      <c r="V14" s="13"/>
      <c r="W14" s="13"/>
      <c r="X14" s="12"/>
      <c r="Z14" s="13"/>
    </row>
    <row r="15" spans="1:26" s="6" customFormat="1" ht="32.25" customHeight="1" x14ac:dyDescent="0.25">
      <c r="A15" s="7"/>
      <c r="B15" s="4"/>
      <c r="C15" s="4"/>
      <c r="E15" s="4"/>
      <c r="F15" s="14"/>
      <c r="G15" s="9"/>
      <c r="H15" s="4"/>
      <c r="I15" s="4"/>
      <c r="J15" s="4"/>
      <c r="K15" s="11"/>
      <c r="L15" s="11"/>
      <c r="M15" s="11"/>
      <c r="N15" s="11"/>
      <c r="O15" s="11"/>
      <c r="P15" s="11"/>
      <c r="Q15" s="11"/>
      <c r="R15" s="8"/>
      <c r="S15" s="11"/>
      <c r="T15" s="11"/>
      <c r="U15" s="12"/>
      <c r="V15" s="13"/>
      <c r="W15" s="13"/>
      <c r="X15" s="12"/>
      <c r="Z15" s="13"/>
    </row>
    <row r="16" spans="1:26" s="6" customFormat="1" ht="32.25" customHeight="1" x14ac:dyDescent="0.25">
      <c r="A16" s="7"/>
      <c r="B16" s="4"/>
      <c r="C16" s="4"/>
      <c r="E16" s="4"/>
      <c r="F16" s="14"/>
      <c r="G16" s="9"/>
      <c r="H16" s="4"/>
      <c r="I16" s="4"/>
      <c r="J16" s="4"/>
      <c r="K16" s="11"/>
      <c r="L16" s="11"/>
      <c r="M16" s="11"/>
      <c r="N16" s="11"/>
      <c r="O16" s="11"/>
      <c r="P16" s="11"/>
      <c r="Q16" s="11"/>
      <c r="R16" s="8"/>
      <c r="S16" s="11"/>
      <c r="T16" s="11"/>
      <c r="U16" s="12"/>
      <c r="V16" s="13"/>
      <c r="W16" s="13"/>
      <c r="X16" s="12"/>
      <c r="Z16" s="13"/>
    </row>
    <row r="17" spans="1:26" s="6" customFormat="1" ht="32.25" customHeight="1" x14ac:dyDescent="0.25">
      <c r="A17" s="7"/>
      <c r="B17" s="4"/>
      <c r="C17" s="4"/>
      <c r="E17" s="4"/>
      <c r="F17" s="14"/>
      <c r="G17" s="9"/>
      <c r="H17" s="4"/>
      <c r="I17" s="4"/>
      <c r="J17" s="4"/>
      <c r="K17" s="11"/>
      <c r="L17" s="11"/>
      <c r="M17" s="11"/>
      <c r="N17" s="11"/>
      <c r="O17" s="11"/>
      <c r="P17" s="11"/>
      <c r="Q17" s="11"/>
      <c r="R17" s="8"/>
      <c r="S17" s="11"/>
      <c r="T17" s="11"/>
      <c r="U17" s="12"/>
      <c r="V17" s="13"/>
      <c r="W17" s="13"/>
      <c r="X17" s="12"/>
    </row>
    <row r="18" spans="1:26" s="6" customFormat="1" ht="32.25" customHeight="1" x14ac:dyDescent="0.25">
      <c r="A18" s="7"/>
      <c r="B18" s="4"/>
      <c r="C18" s="4"/>
      <c r="E18" s="4"/>
      <c r="F18" s="14"/>
      <c r="G18" s="9"/>
      <c r="H18" s="4"/>
      <c r="I18" s="4"/>
      <c r="J18" s="4"/>
      <c r="K18" s="11"/>
      <c r="L18" s="11"/>
      <c r="M18" s="11"/>
      <c r="N18" s="11"/>
      <c r="O18" s="11"/>
      <c r="P18" s="11"/>
      <c r="Q18" s="11"/>
      <c r="R18" s="8"/>
      <c r="S18" s="11"/>
      <c r="T18" s="11"/>
      <c r="U18" s="12"/>
      <c r="V18" s="13"/>
      <c r="W18" s="13"/>
      <c r="X18" s="12"/>
    </row>
    <row r="19" spans="1:26" s="6" customFormat="1" ht="32.25" customHeight="1" x14ac:dyDescent="0.25">
      <c r="A19" s="7"/>
      <c r="B19" s="4"/>
      <c r="C19" s="4"/>
      <c r="D19" s="5"/>
      <c r="G19" s="9"/>
      <c r="H19" s="4"/>
      <c r="K19" s="11"/>
      <c r="L19" s="11"/>
      <c r="M19" s="11"/>
      <c r="N19" s="11"/>
      <c r="O19" s="11"/>
      <c r="P19" s="11"/>
      <c r="Q19" s="11"/>
      <c r="R19" s="8"/>
      <c r="S19" s="11"/>
      <c r="T19" s="11"/>
      <c r="U19" s="12"/>
      <c r="V19" s="13"/>
      <c r="W19" s="13"/>
      <c r="X19" s="12"/>
    </row>
    <row r="20" spans="1:26" s="6" customFormat="1" ht="32.25" customHeight="1" x14ac:dyDescent="0.25">
      <c r="A20" s="7"/>
      <c r="B20" s="4"/>
      <c r="C20" s="4"/>
      <c r="D20" s="5"/>
      <c r="G20" s="9"/>
      <c r="H20" s="4"/>
      <c r="K20" s="4"/>
      <c r="L20" s="4"/>
      <c r="M20" s="10"/>
      <c r="N20" s="11"/>
      <c r="O20" s="11"/>
      <c r="P20" s="11"/>
      <c r="Q20" s="11"/>
      <c r="R20" s="11"/>
      <c r="S20" s="11"/>
      <c r="T20" s="11"/>
      <c r="U20" s="8"/>
      <c r="V20" s="11"/>
      <c r="W20" s="11"/>
      <c r="X20" s="12"/>
      <c r="Y20" s="13"/>
      <c r="Z20" s="13"/>
    </row>
    <row r="21" spans="1:26" s="6" customFormat="1" ht="32.25" customHeight="1" x14ac:dyDescent="0.25">
      <c r="A21" s="7"/>
      <c r="B21" s="4"/>
      <c r="C21" s="4"/>
      <c r="D21" s="5"/>
      <c r="G21" s="9"/>
      <c r="H21" s="4"/>
      <c r="K21" s="4"/>
      <c r="L21" s="4"/>
      <c r="M21" s="10"/>
      <c r="N21" s="11"/>
      <c r="O21" s="11"/>
      <c r="P21" s="11"/>
      <c r="Q21" s="11"/>
      <c r="R21" s="11"/>
      <c r="S21" s="11"/>
      <c r="T21" s="11"/>
      <c r="U21" s="8"/>
      <c r="V21" s="11"/>
      <c r="W21" s="11"/>
      <c r="X21" s="12"/>
      <c r="Y21" s="13"/>
      <c r="Z21" s="13"/>
    </row>
    <row r="22" spans="1:26" s="6" customFormat="1" ht="32.25" customHeight="1" x14ac:dyDescent="0.25">
      <c r="A22" s="7"/>
      <c r="B22" s="4"/>
      <c r="C22" s="4"/>
      <c r="D22" s="5"/>
      <c r="G22" s="4"/>
      <c r="H22" s="4"/>
      <c r="J22" s="9"/>
      <c r="K22" s="4"/>
      <c r="L22" s="4"/>
      <c r="M22" s="10"/>
      <c r="N22" s="11"/>
      <c r="O22" s="11"/>
      <c r="P22" s="11"/>
      <c r="Q22" s="11"/>
      <c r="R22" s="11"/>
      <c r="S22" s="11"/>
      <c r="T22" s="11"/>
      <c r="U22" s="8"/>
      <c r="V22" s="11"/>
      <c r="W22" s="11"/>
      <c r="X22" s="12"/>
      <c r="Y22" s="13"/>
      <c r="Z22" s="13"/>
    </row>
    <row r="23" spans="1:26" s="6" customFormat="1" ht="32.25" customHeight="1" x14ac:dyDescent="0.25">
      <c r="A23" s="7"/>
      <c r="B23" s="4"/>
      <c r="C23" s="4"/>
      <c r="D23" s="5"/>
      <c r="G23" s="4"/>
      <c r="H23" s="4"/>
      <c r="J23" s="9"/>
      <c r="K23" s="4"/>
      <c r="L23" s="4"/>
      <c r="M23" s="10"/>
      <c r="N23" s="11"/>
      <c r="O23" s="11"/>
      <c r="P23" s="11"/>
      <c r="Q23" s="11"/>
      <c r="R23" s="11"/>
      <c r="S23" s="11"/>
      <c r="T23" s="11"/>
      <c r="U23" s="8"/>
      <c r="V23" s="11"/>
      <c r="W23" s="11"/>
      <c r="X23" s="12"/>
      <c r="Y23" s="13"/>
      <c r="Z23" s="13"/>
    </row>
    <row r="24" spans="1:26" s="6" customFormat="1" ht="32.25" customHeight="1" x14ac:dyDescent="0.25">
      <c r="A24" s="7"/>
      <c r="B24" s="4"/>
      <c r="C24" s="4"/>
      <c r="D24" s="5"/>
      <c r="G24" s="4"/>
      <c r="H24" s="14"/>
      <c r="I24" s="4"/>
      <c r="J24" s="9"/>
      <c r="K24" s="4"/>
      <c r="L24" s="4"/>
      <c r="M24" s="10"/>
      <c r="N24" s="11"/>
      <c r="O24" s="11"/>
      <c r="P24" s="11"/>
      <c r="Q24" s="11"/>
      <c r="R24" s="11"/>
      <c r="S24" s="11"/>
      <c r="T24" s="11"/>
      <c r="U24" s="8"/>
      <c r="V24" s="11"/>
      <c r="W24" s="11"/>
      <c r="X24" s="12"/>
      <c r="Y24" s="13"/>
      <c r="Z24" s="13"/>
    </row>
    <row r="25" spans="1:26" s="6" customFormat="1" ht="32.25" customHeight="1" x14ac:dyDescent="0.25">
      <c r="A25" s="7"/>
      <c r="B25" s="4"/>
      <c r="C25" s="4"/>
      <c r="D25" s="5"/>
      <c r="G25" s="4"/>
      <c r="H25" s="14"/>
      <c r="I25" s="4"/>
      <c r="J25" s="9"/>
      <c r="K25" s="4"/>
      <c r="L25" s="4"/>
      <c r="M25" s="10"/>
      <c r="N25" s="11"/>
      <c r="O25" s="11"/>
      <c r="P25" s="11"/>
      <c r="Q25" s="11"/>
      <c r="R25" s="11"/>
      <c r="S25" s="11"/>
      <c r="T25" s="11"/>
      <c r="U25" s="8"/>
      <c r="V25" s="11"/>
      <c r="W25" s="11"/>
      <c r="X25" s="12"/>
      <c r="Y25" s="13"/>
      <c r="Z25" s="13"/>
    </row>
    <row r="26" spans="1:26" s="6" customFormat="1" ht="32.25" customHeight="1" x14ac:dyDescent="0.25">
      <c r="A26" s="7"/>
      <c r="B26" s="4"/>
      <c r="C26" s="4"/>
      <c r="D26" s="5"/>
      <c r="G26" s="4"/>
      <c r="H26" s="14"/>
      <c r="I26" s="4"/>
      <c r="J26" s="9"/>
      <c r="K26" s="4"/>
      <c r="L26" s="4"/>
      <c r="M26" s="10"/>
      <c r="N26" s="11"/>
      <c r="O26" s="11"/>
      <c r="P26" s="11"/>
      <c r="Q26" s="11"/>
      <c r="R26" s="11"/>
      <c r="S26" s="11"/>
      <c r="T26" s="11"/>
      <c r="U26" s="8"/>
      <c r="V26" s="11"/>
      <c r="W26" s="11"/>
      <c r="X26" s="12"/>
      <c r="Y26" s="13"/>
      <c r="Z26" s="13"/>
    </row>
    <row r="27" spans="1:26" s="6" customFormat="1" ht="32.25" customHeight="1" x14ac:dyDescent="0.25">
      <c r="A27" s="7"/>
      <c r="B27" s="4"/>
      <c r="C27" s="4"/>
      <c r="D27" s="5"/>
      <c r="G27" s="4"/>
      <c r="H27" s="14"/>
      <c r="I27" s="4"/>
      <c r="J27" s="9"/>
      <c r="K27" s="4"/>
      <c r="L27" s="4"/>
      <c r="M27" s="10"/>
      <c r="N27" s="11"/>
      <c r="O27" s="11"/>
      <c r="P27" s="11"/>
      <c r="Q27" s="11"/>
      <c r="R27" s="11"/>
      <c r="S27" s="11"/>
      <c r="T27" s="11"/>
      <c r="U27" s="8"/>
      <c r="V27" s="11"/>
      <c r="W27" s="11"/>
      <c r="X27" s="12"/>
      <c r="Y27" s="13"/>
      <c r="Z27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 María del Rosario Hernández Sahagún</dc:creator>
  <cp:lastModifiedBy>C. María del Rosario Hernández Sahagún</cp:lastModifiedBy>
  <dcterms:created xsi:type="dcterms:W3CDTF">2022-12-28T22:02:51Z</dcterms:created>
  <dcterms:modified xsi:type="dcterms:W3CDTF">2025-03-18T17:42:21Z</dcterms:modified>
</cp:coreProperties>
</file>