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DMON 2025\TRANSPARENCIA\VIATICOS\"/>
    </mc:Choice>
  </mc:AlternateContent>
  <bookViews>
    <workbookView xWindow="0" yWindow="0" windowWidth="18270" windowHeight="115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U8" i="1" s="1"/>
  <c r="R7" i="1"/>
  <c r="U7" i="1" s="1"/>
  <c r="V7" i="1" s="1"/>
  <c r="U6" i="1"/>
  <c r="W6" i="1" s="1"/>
  <c r="S6" i="1"/>
  <c r="N6" i="1"/>
  <c r="N5" i="1"/>
  <c r="U5" i="1" s="1"/>
  <c r="V5" i="1" s="1"/>
  <c r="U4" i="1"/>
  <c r="M4" i="1"/>
  <c r="U3" i="1"/>
  <c r="M3" i="1"/>
  <c r="R2" i="1"/>
  <c r="U2" i="1" s="1"/>
  <c r="V2" i="1" s="1"/>
  <c r="M2" i="1"/>
  <c r="W3" i="1" l="1"/>
  <c r="W4" i="1"/>
</calcChain>
</file>

<file path=xl/sharedStrings.xml><?xml version="1.0" encoding="utf-8"?>
<sst xmlns="http://schemas.openxmlformats.org/spreadsheetml/2006/main" count="125" uniqueCount="79">
  <si>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</si>
  <si>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</si>
  <si>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</si>
  <si>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</si>
  <si>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</si>
  <si>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</si>
  <si>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</si>
  <si>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</si>
  <si>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</si>
  <si>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</si>
  <si>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</si>
  <si>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</si>
  <si>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</si>
  <si>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</si>
  <si>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</si>
  <si>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</si>
  <si>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</si>
  <si>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</si>
  <si>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</si>
  <si>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</si>
  <si>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</si>
  <si>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</si>
  <si>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</si>
  <si>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</si>
  <si>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</si>
  <si>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</si>
  <si>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</si>
  <si>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 xml:space="preserve">DELEG INST DE LA PPNNA        </t>
  </si>
  <si>
    <t>GDL, JAL</t>
  </si>
  <si>
    <t>PAGARE</t>
  </si>
  <si>
    <t>TRANSF</t>
  </si>
  <si>
    <t>CONTROL Y MTTO VEHICULOS OFICIALES</t>
  </si>
  <si>
    <t>ADMINISTRATIVA</t>
  </si>
  <si>
    <t>ZAIRA GABRIELA ORDOÑEZ PADILLA</t>
  </si>
  <si>
    <t>DELEGADA</t>
  </si>
  <si>
    <t>DIRECTORA</t>
  </si>
  <si>
    <t>TRASLADO PERSONAL</t>
  </si>
  <si>
    <t>ALIMENTOS,  COMBUSTIBLE Y PEAJES REDONDO</t>
  </si>
  <si>
    <t>XOCHITL ARTEMISA AMADOR</t>
  </si>
  <si>
    <t>CARLOS HERNANDEZ RODRIGUEZ</t>
  </si>
  <si>
    <t>JULIAN ANTONIO COTA CASTRO</t>
  </si>
  <si>
    <t>PROGRAMAS</t>
  </si>
  <si>
    <t>TRABAJO SOCIAL</t>
  </si>
  <si>
    <t>DESARROLLO COMUNITARIO</t>
  </si>
  <si>
    <t>SUBDIRECTOR DE CENTROS Y PROGRAMAS ASISTENCIALES</t>
  </si>
  <si>
    <t>COORDINADOR DE AREA</t>
  </si>
  <si>
    <t>COORDINADOR DE AREA DE CHOFERES</t>
  </si>
  <si>
    <t>SE REALIZO LA COMISION SIN INCONVENIENTES</t>
  </si>
  <si>
    <t>°034</t>
  </si>
  <si>
    <t>°035</t>
  </si>
  <si>
    <t>°036</t>
  </si>
  <si>
    <t>°037</t>
  </si>
  <si>
    <t>°038</t>
  </si>
  <si>
    <t>°039</t>
  </si>
  <si>
    <t>°040</t>
  </si>
  <si>
    <t>BRENDA ROXANA JOYA JOYA</t>
  </si>
  <si>
    <t>PATRICIA ABOITE HIGUERA</t>
  </si>
  <si>
    <t xml:space="preserve">ZAIRA LILIBTH CASTILLON ROSALES </t>
  </si>
  <si>
    <t>PROFESIONISTA ESPECIALIZADO T. SOCIAL</t>
  </si>
  <si>
    <t>MIERCOLES 12 MARZO 2025.</t>
  </si>
  <si>
    <t>VIERNES 21 MARZO 2025</t>
  </si>
  <si>
    <t>MIERCOLES 26 MARZO 2025</t>
  </si>
  <si>
    <t>LUNES 25 MARZO 2025</t>
  </si>
  <si>
    <t>TEQUILA, JAL</t>
  </si>
  <si>
    <t>Fray Alcalde # 1220, Col. Miraflores</t>
  </si>
  <si>
    <t>CASTILLO DEL TEQUILA</t>
  </si>
  <si>
    <t>TALLER</t>
  </si>
  <si>
    <t>ALIMENTOS, TRANSP. INT Y AUTOBUS</t>
  </si>
  <si>
    <t>PEAJES Y COMBUSTIBLE</t>
  </si>
  <si>
    <t>IMPORTANCIA DEL DIAGNOSTICO SOCIAL EN LA OPERACIÓN DEL SUBPROGRAMA DE OTROS APOYOS ASISTENCIALES</t>
  </si>
  <si>
    <t>5:00AM SALIDA A GDL/9:00AM LLEGADA A GDL/10:00AM A 2:00PM CAPACITACION/8:00PM SALIDA DE GDL A VTA</t>
  </si>
  <si>
    <t>HUBO INCONVENIENTE CON EL VEHICULO Y SE REGRESO EN AUTOUS</t>
  </si>
  <si>
    <t>TRANSF. 02/04/2025</t>
  </si>
  <si>
    <t>5:00AM COMIENZO DE RECOGER A PERSONAL/5:50AM SALIDA A GDL/9:00AM LLEGADA A GDL/9:15AM ENTREGA DE MEDICAMENTOS/4:00PM LLEGADA A VTA</t>
  </si>
  <si>
    <t>CAPACITACION DE ACTUALIZACION Y FORTALECIMIENTO DE DELGACIONES</t>
  </si>
  <si>
    <t>9:00AM INICIO CURSO/9:24AM CAPACITACION/2:00PM COMIDA/2:30 TEMAS FINALES/4:00PM CIERRE DE CURSO</t>
  </si>
  <si>
    <t>CAPACITACION DE JORNADA ESTATAL DE LA ECONOMIA SOCIAL</t>
  </si>
  <si>
    <t>3:45AM SALIDA A GDL/7:30AM LLEGADA A GDL/9:00 A 3:00PM CAPACITACIÓN/5:00PM SALIDA A VTA/9:05PM LLEGADA A VTA</t>
  </si>
  <si>
    <t>TRASLADO DE UNIDAD DE GDL A VTA POR REPARACIPON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</si>
</sst>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vertical="center"/>
    </xf>
    <xf numFmtId="44" fontId="3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3" fillId="0" borderId="0" xfId="0" applyNumberFormat="1" applyFont="1" applyFill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1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0" fillId="0" borderId="0" xfId="0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workbookViewId="0">
      <pane ySplit="1" topLeftCell="A2" activePane="bottomLeft" state="frozen"/>
      <selection pane="bottomLeft" activeCell="Z10" sqref="Z10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26" s="15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</row>
    <row r="2" spans="1:26" s="6" customFormat="1" ht="32.25" customHeight="1" x14ac:dyDescent="0.2">
      <c r="A2" s="35" t="s">
        <v>48</v>
      </c>
      <c r="B2" s="4" t="s">
        <v>26</v>
      </c>
      <c r="C2" s="17" t="s">
        <v>41</v>
      </c>
      <c r="D2" s="5" t="s">
        <v>55</v>
      </c>
      <c r="E2" s="19" t="s">
        <v>58</v>
      </c>
      <c r="F2" s="20" t="s">
        <v>59</v>
      </c>
      <c r="G2" s="20" t="s">
        <v>28</v>
      </c>
      <c r="H2" s="14" t="s">
        <v>64</v>
      </c>
      <c r="I2" s="14" t="s">
        <v>18</v>
      </c>
      <c r="J2" s="21" t="s">
        <v>69</v>
      </c>
      <c r="K2" s="22" t="s">
        <v>29</v>
      </c>
      <c r="L2" s="22" t="s">
        <v>30</v>
      </c>
      <c r="M2" s="23">
        <f>414+1354</f>
        <v>1768</v>
      </c>
      <c r="N2" s="23"/>
      <c r="O2" s="23"/>
      <c r="P2" s="23"/>
      <c r="Q2" s="23"/>
      <c r="R2" s="23">
        <f>84.78+295.05</f>
        <v>379.83000000000004</v>
      </c>
      <c r="S2" s="23">
        <v>414</v>
      </c>
      <c r="T2" s="23">
        <v>899</v>
      </c>
      <c r="U2" s="23">
        <f t="shared" ref="U2:U8" si="0">SUM(N2:T2)</f>
        <v>1692.83</v>
      </c>
      <c r="V2" s="23">
        <f>M2-U2</f>
        <v>75.170000000000073</v>
      </c>
      <c r="W2" s="23"/>
      <c r="X2" s="36">
        <v>45750</v>
      </c>
      <c r="Y2" s="24" t="s">
        <v>70</v>
      </c>
      <c r="Z2" s="26" t="s">
        <v>71</v>
      </c>
    </row>
    <row r="3" spans="1:26" s="6" customFormat="1" ht="32.25" customHeight="1" x14ac:dyDescent="0.25">
      <c r="A3" s="35" t="s">
        <v>49</v>
      </c>
      <c r="B3" s="4" t="s">
        <v>41</v>
      </c>
      <c r="C3" s="4" t="s">
        <v>42</v>
      </c>
      <c r="D3" s="5" t="s">
        <v>56</v>
      </c>
      <c r="E3" s="19" t="s">
        <v>58</v>
      </c>
      <c r="F3" s="20" t="s">
        <v>59</v>
      </c>
      <c r="G3" s="20" t="s">
        <v>28</v>
      </c>
      <c r="H3" s="14" t="s">
        <v>64</v>
      </c>
      <c r="I3" s="14" t="s">
        <v>18</v>
      </c>
      <c r="J3" s="21" t="s">
        <v>69</v>
      </c>
      <c r="K3" s="22" t="s">
        <v>29</v>
      </c>
      <c r="L3" s="22" t="s">
        <v>30</v>
      </c>
      <c r="M3" s="23">
        <f>414+854</f>
        <v>1268</v>
      </c>
      <c r="N3" s="23"/>
      <c r="O3" s="23"/>
      <c r="P3" s="23"/>
      <c r="Q3" s="23"/>
      <c r="R3" s="23"/>
      <c r="S3" s="23">
        <v>414</v>
      </c>
      <c r="T3" s="23">
        <v>899</v>
      </c>
      <c r="U3" s="23">
        <f t="shared" si="0"/>
        <v>1313</v>
      </c>
      <c r="V3"/>
      <c r="W3" s="23">
        <f>M3-U3</f>
        <v>-45</v>
      </c>
      <c r="X3" s="36">
        <v>45740</v>
      </c>
      <c r="Y3" s="24" t="s">
        <v>70</v>
      </c>
      <c r="Z3" s="26" t="s">
        <v>71</v>
      </c>
    </row>
    <row r="4" spans="1:26" s="6" customFormat="1" ht="32.25" customHeight="1" x14ac:dyDescent="0.2">
      <c r="A4" s="35" t="s">
        <v>50</v>
      </c>
      <c r="B4" s="4" t="s">
        <v>41</v>
      </c>
      <c r="C4" s="4" t="s">
        <v>42</v>
      </c>
      <c r="D4" s="5" t="s">
        <v>38</v>
      </c>
      <c r="E4" s="19" t="s">
        <v>44</v>
      </c>
      <c r="F4" s="20" t="s">
        <v>59</v>
      </c>
      <c r="G4" s="20" t="s">
        <v>28</v>
      </c>
      <c r="H4" s="14" t="s">
        <v>64</v>
      </c>
      <c r="I4" s="14" t="s">
        <v>18</v>
      </c>
      <c r="J4" s="21" t="s">
        <v>69</v>
      </c>
      <c r="K4" s="22" t="s">
        <v>29</v>
      </c>
      <c r="L4" s="22" t="s">
        <v>30</v>
      </c>
      <c r="M4" s="23">
        <f>414+854</f>
        <v>1268</v>
      </c>
      <c r="N4" s="23"/>
      <c r="O4" s="23"/>
      <c r="P4" s="23"/>
      <c r="Q4" s="23"/>
      <c r="R4" s="23"/>
      <c r="S4" s="23">
        <v>414</v>
      </c>
      <c r="T4" s="23">
        <v>899</v>
      </c>
      <c r="U4" s="23">
        <f t="shared" si="0"/>
        <v>1313</v>
      </c>
      <c r="V4" s="23"/>
      <c r="W4" s="23">
        <f>M4-U4</f>
        <v>-45</v>
      </c>
      <c r="X4" s="36">
        <v>45742</v>
      </c>
      <c r="Y4" s="24" t="s">
        <v>70</v>
      </c>
      <c r="Z4" s="26" t="s">
        <v>71</v>
      </c>
    </row>
    <row r="5" spans="1:26" s="6" customFormat="1" ht="32.25" customHeight="1" x14ac:dyDescent="0.2">
      <c r="A5" s="35" t="s">
        <v>51</v>
      </c>
      <c r="B5" s="4" t="s">
        <v>32</v>
      </c>
      <c r="C5" s="4" t="s">
        <v>31</v>
      </c>
      <c r="D5" s="5" t="s">
        <v>39</v>
      </c>
      <c r="E5" s="19" t="s">
        <v>46</v>
      </c>
      <c r="F5" s="20" t="s">
        <v>59</v>
      </c>
      <c r="G5" s="20" t="s">
        <v>28</v>
      </c>
      <c r="H5" s="14" t="s">
        <v>36</v>
      </c>
      <c r="I5" s="14" t="s">
        <v>37</v>
      </c>
      <c r="J5" s="21" t="s">
        <v>69</v>
      </c>
      <c r="K5" s="22" t="s">
        <v>29</v>
      </c>
      <c r="L5" s="22" t="s">
        <v>30</v>
      </c>
      <c r="M5" s="23">
        <v>5398</v>
      </c>
      <c r="N5" s="23">
        <f>205+511+664</f>
        <v>1380</v>
      </c>
      <c r="O5" s="23">
        <v>1000</v>
      </c>
      <c r="P5" s="23"/>
      <c r="Q5" s="23"/>
      <c r="R5" s="23">
        <v>300</v>
      </c>
      <c r="S5" s="23">
        <v>414</v>
      </c>
      <c r="T5" s="23"/>
      <c r="U5" s="23">
        <f t="shared" si="0"/>
        <v>3094</v>
      </c>
      <c r="V5" s="23">
        <f>M5-U5</f>
        <v>2304</v>
      </c>
      <c r="W5" s="23"/>
      <c r="X5" s="36" t="s">
        <v>72</v>
      </c>
      <c r="Y5" s="24" t="s">
        <v>73</v>
      </c>
      <c r="Z5" s="25" t="s">
        <v>47</v>
      </c>
    </row>
    <row r="6" spans="1:26" s="6" customFormat="1" ht="32.25" customHeight="1" x14ac:dyDescent="0.2">
      <c r="A6" s="35" t="s">
        <v>52</v>
      </c>
      <c r="B6" s="4" t="s">
        <v>26</v>
      </c>
      <c r="C6" s="4" t="s">
        <v>27</v>
      </c>
      <c r="D6" s="5" t="s">
        <v>33</v>
      </c>
      <c r="E6" s="19" t="s">
        <v>34</v>
      </c>
      <c r="F6" s="20" t="s">
        <v>60</v>
      </c>
      <c r="G6" s="20" t="s">
        <v>63</v>
      </c>
      <c r="H6" s="14" t="s">
        <v>65</v>
      </c>
      <c r="I6" s="14" t="s">
        <v>37</v>
      </c>
      <c r="J6" s="21" t="s">
        <v>74</v>
      </c>
      <c r="K6" s="22" t="s">
        <v>29</v>
      </c>
      <c r="L6" s="22" t="s">
        <v>30</v>
      </c>
      <c r="M6" s="23">
        <v>3885</v>
      </c>
      <c r="N6" s="23">
        <f>1328+205+1046</f>
        <v>2579</v>
      </c>
      <c r="O6" s="23">
        <v>1398.42</v>
      </c>
      <c r="P6" s="23"/>
      <c r="Q6" s="23"/>
      <c r="R6" s="23"/>
      <c r="S6" s="23">
        <f>109+196</f>
        <v>305</v>
      </c>
      <c r="T6" s="23"/>
      <c r="U6" s="23">
        <f t="shared" si="0"/>
        <v>4282.42</v>
      </c>
      <c r="V6" s="23"/>
      <c r="W6" s="23">
        <f>U6-M6</f>
        <v>397.42000000000007</v>
      </c>
      <c r="X6" s="36">
        <v>45751</v>
      </c>
      <c r="Y6" s="24" t="s">
        <v>75</v>
      </c>
      <c r="Z6" s="25" t="s">
        <v>47</v>
      </c>
    </row>
    <row r="7" spans="1:26" s="6" customFormat="1" ht="32.25" customHeight="1" x14ac:dyDescent="0.2">
      <c r="A7" s="35" t="s">
        <v>53</v>
      </c>
      <c r="B7" s="4" t="s">
        <v>41</v>
      </c>
      <c r="C7" s="4" t="s">
        <v>43</v>
      </c>
      <c r="D7" s="5" t="s">
        <v>40</v>
      </c>
      <c r="E7" s="19" t="s">
        <v>45</v>
      </c>
      <c r="F7" s="20" t="s">
        <v>61</v>
      </c>
      <c r="G7" s="20" t="s">
        <v>28</v>
      </c>
      <c r="H7" s="14" t="s">
        <v>64</v>
      </c>
      <c r="I7" s="14" t="s">
        <v>67</v>
      </c>
      <c r="J7" s="21" t="s">
        <v>76</v>
      </c>
      <c r="K7" s="22" t="s">
        <v>29</v>
      </c>
      <c r="L7" s="22" t="s">
        <v>30</v>
      </c>
      <c r="M7" s="23">
        <v>2577</v>
      </c>
      <c r="N7" s="23"/>
      <c r="O7" s="23"/>
      <c r="P7" s="23"/>
      <c r="Q7" s="23">
        <v>898</v>
      </c>
      <c r="R7" s="23">
        <f>70+64.53+268.65+149.96</f>
        <v>553.14</v>
      </c>
      <c r="S7" s="23">
        <v>414</v>
      </c>
      <c r="T7" s="23"/>
      <c r="U7" s="23">
        <f t="shared" si="0"/>
        <v>1865.1399999999999</v>
      </c>
      <c r="V7" s="23">
        <f>M7-U7</f>
        <v>711.86000000000013</v>
      </c>
      <c r="W7" s="23"/>
      <c r="X7" s="36" t="s">
        <v>72</v>
      </c>
      <c r="Y7" s="24" t="s">
        <v>77</v>
      </c>
      <c r="Z7" s="25" t="s">
        <v>47</v>
      </c>
    </row>
    <row r="8" spans="1:26" s="6" customFormat="1" ht="32.25" customHeight="1" x14ac:dyDescent="0.25">
      <c r="A8" s="16" t="s">
        <v>54</v>
      </c>
      <c r="B8" s="4" t="s">
        <v>26</v>
      </c>
      <c r="C8" s="17" t="s">
        <v>26</v>
      </c>
      <c r="D8" s="5" t="s">
        <v>57</v>
      </c>
      <c r="E8" s="19" t="s">
        <v>35</v>
      </c>
      <c r="F8" s="20" t="s">
        <v>62</v>
      </c>
      <c r="G8" s="20" t="s">
        <v>28</v>
      </c>
      <c r="H8" s="14" t="s">
        <v>66</v>
      </c>
      <c r="I8" s="14" t="s">
        <v>68</v>
      </c>
      <c r="J8" s="21" t="s">
        <v>78</v>
      </c>
      <c r="K8" s="22" t="s">
        <v>22</v>
      </c>
      <c r="L8" s="22" t="s">
        <v>30</v>
      </c>
      <c r="M8" s="23">
        <v>2346.27</v>
      </c>
      <c r="N8" s="23">
        <f>664+205+511</f>
        <v>1380</v>
      </c>
      <c r="O8" s="23">
        <v>966.27</v>
      </c>
      <c r="P8" s="23"/>
      <c r="Q8" s="23"/>
      <c r="R8" s="23"/>
      <c r="S8" s="23"/>
      <c r="T8" s="23"/>
      <c r="U8" s="23">
        <f t="shared" si="0"/>
        <v>2346.27</v>
      </c>
      <c r="V8" s="23"/>
      <c r="W8" s="23"/>
      <c r="X8" s="36">
        <v>45744</v>
      </c>
      <c r="Y8"/>
      <c r="Z8" s="25" t="s">
        <v>47</v>
      </c>
    </row>
    <row r="9" spans="1:26" s="6" customFormat="1" ht="32.25" customHeight="1" x14ac:dyDescent="0.25">
      <c r="A9" s="16"/>
      <c r="B9" s="4"/>
      <c r="C9" s="4"/>
      <c r="D9" s="5"/>
      <c r="E9" s="9"/>
      <c r="F9" s="20"/>
      <c r="G9" s="20"/>
      <c r="H9" s="14"/>
      <c r="I9" s="14"/>
      <c r="J9" s="21"/>
      <c r="K9" s="22"/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/>
      <c r="Y9" s="24"/>
      <c r="Z9" s="26"/>
    </row>
    <row r="10" spans="1:26" s="6" customFormat="1" ht="32.25" customHeight="1" x14ac:dyDescent="0.25">
      <c r="A10" s="16"/>
      <c r="B10" s="4"/>
      <c r="C10" s="4"/>
      <c r="D10" s="5"/>
      <c r="E10" s="9"/>
      <c r="F10" s="20"/>
      <c r="G10" s="20"/>
      <c r="H10" s="14"/>
      <c r="I10" s="14"/>
      <c r="J10" s="21"/>
      <c r="K10" s="22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30"/>
      <c r="Y10" s="18"/>
      <c r="Z10" s="25"/>
    </row>
    <row r="11" spans="1:26" s="6" customFormat="1" ht="32.25" customHeight="1" x14ac:dyDescent="0.25">
      <c r="A11" s="16"/>
      <c r="B11" s="4"/>
      <c r="C11" s="17"/>
      <c r="D11" s="5"/>
      <c r="E11" s="19"/>
      <c r="F11" s="20"/>
      <c r="G11" s="20"/>
      <c r="H11" s="14"/>
      <c r="I11" s="14"/>
      <c r="J11" s="21"/>
      <c r="K11" s="22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/>
      <c r="W11"/>
      <c r="X11"/>
      <c r="Y11" s="24"/>
      <c r="Z11" s="25"/>
    </row>
    <row r="12" spans="1:26" s="6" customFormat="1" ht="32.25" customHeight="1" x14ac:dyDescent="0.25">
      <c r="A12" s="16"/>
      <c r="B12" s="4"/>
      <c r="C12" s="17"/>
      <c r="D12" s="5"/>
      <c r="E12" s="19"/>
      <c r="F12" s="20"/>
      <c r="G12" s="20"/>
      <c r="H12" s="14"/>
      <c r="I12" s="14"/>
      <c r="J12" s="21"/>
      <c r="K12" s="22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/>
      <c r="W12"/>
      <c r="X12"/>
      <c r="Y12" s="24"/>
      <c r="Z12" s="25"/>
    </row>
    <row r="13" spans="1:26" s="6" customFormat="1" ht="32.25" customHeight="1" x14ac:dyDescent="0.2">
      <c r="A13" s="16"/>
      <c r="B13" s="4"/>
      <c r="C13" s="4"/>
      <c r="D13" s="5"/>
      <c r="E13" s="19"/>
      <c r="F13" s="20"/>
      <c r="G13" s="20"/>
      <c r="H13" s="14"/>
      <c r="I13" s="14"/>
      <c r="J13" s="21"/>
      <c r="K13" s="22"/>
      <c r="L13" s="22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32"/>
      <c r="Y13" s="24"/>
      <c r="Z13" s="25"/>
    </row>
    <row r="14" spans="1:26" s="6" customFormat="1" ht="32.25" customHeight="1" x14ac:dyDescent="0.25">
      <c r="A14" s="27"/>
      <c r="B14" s="4"/>
      <c r="C14" s="4"/>
      <c r="E14" s="19"/>
      <c r="F14" s="20"/>
      <c r="G14" s="20"/>
      <c r="H14" s="14"/>
      <c r="I14" s="20"/>
      <c r="J14" s="29"/>
      <c r="K14" s="22"/>
      <c r="L14" s="22"/>
      <c r="M14" s="23"/>
      <c r="N14" s="23"/>
      <c r="O14" s="23"/>
      <c r="P14" s="23"/>
      <c r="Q14" s="23"/>
      <c r="R14" s="23"/>
      <c r="S14" s="23"/>
      <c r="T14" s="23"/>
      <c r="U14" s="23"/>
      <c r="V14"/>
      <c r="W14"/>
      <c r="X14"/>
      <c r="Y14" s="24"/>
      <c r="Z14" s="26"/>
    </row>
    <row r="15" spans="1:26" s="6" customFormat="1" ht="32.25" customHeight="1" x14ac:dyDescent="0.25">
      <c r="A15" s="27"/>
      <c r="B15" s="4"/>
      <c r="C15" s="4"/>
      <c r="E15" s="19"/>
      <c r="F15" s="20"/>
      <c r="G15" s="20"/>
      <c r="H15" s="14"/>
      <c r="I15" s="20"/>
      <c r="J15" s="29"/>
      <c r="K15" s="22"/>
      <c r="L15" s="22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/>
      <c r="Y15" s="24"/>
      <c r="Z15" s="26"/>
    </row>
    <row r="16" spans="1:26" s="6" customFormat="1" ht="32.25" customHeight="1" x14ac:dyDescent="0.2">
      <c r="A16" s="27"/>
      <c r="B16" s="4"/>
      <c r="C16" s="4"/>
      <c r="E16" s="19"/>
      <c r="F16" s="20"/>
      <c r="G16" s="20"/>
      <c r="H16" s="14"/>
      <c r="I16" s="14"/>
      <c r="J16" s="29"/>
      <c r="K16" s="22"/>
      <c r="L16" s="22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33"/>
      <c r="Y16" s="24"/>
      <c r="Z16" s="26"/>
    </row>
    <row r="17" spans="1:26" s="6" customFormat="1" ht="32.25" customHeight="1" x14ac:dyDescent="0.25">
      <c r="A17" s="27"/>
      <c r="B17" s="4"/>
      <c r="C17" s="4"/>
      <c r="E17" s="19"/>
      <c r="F17" s="20"/>
      <c r="G17" s="20"/>
      <c r="H17" s="14"/>
      <c r="I17" s="20"/>
      <c r="J17" s="21"/>
      <c r="K17" s="22"/>
      <c r="L17" s="22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/>
      <c r="Y17" s="24"/>
      <c r="Z17" s="26"/>
    </row>
    <row r="18" spans="1:26" s="6" customFormat="1" ht="32.25" customHeight="1" x14ac:dyDescent="0.25">
      <c r="A18" s="28"/>
      <c r="B18" s="4"/>
      <c r="C18" s="4"/>
      <c r="E18" s="19"/>
      <c r="F18" s="20"/>
      <c r="G18" s="20"/>
      <c r="H18" s="14"/>
      <c r="I18" s="20"/>
      <c r="J18" s="29"/>
      <c r="K18" s="4"/>
      <c r="L18" s="4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34"/>
      <c r="Y18" s="24"/>
      <c r="Z18" s="26"/>
    </row>
    <row r="19" spans="1:26" s="6" customFormat="1" ht="32.25" customHeight="1" x14ac:dyDescent="0.25">
      <c r="A19" s="27"/>
      <c r="B19" s="4"/>
      <c r="C19" s="4"/>
      <c r="E19" s="19"/>
      <c r="F19" s="20"/>
      <c r="G19" s="20"/>
      <c r="H19" s="14"/>
      <c r="I19" s="20"/>
      <c r="J19" s="21"/>
      <c r="K19" s="22"/>
      <c r="L19" s="22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/>
      <c r="Y19" s="24"/>
      <c r="Z19" s="26"/>
    </row>
    <row r="20" spans="1:26" s="6" customFormat="1" ht="32.25" customHeight="1" x14ac:dyDescent="0.25">
      <c r="A20" s="27"/>
      <c r="B20" s="4"/>
      <c r="C20" s="4"/>
      <c r="E20" s="19"/>
      <c r="F20" s="20"/>
      <c r="G20" s="20"/>
      <c r="H20" s="14"/>
      <c r="I20" s="20"/>
      <c r="J20" s="29"/>
      <c r="K20" s="22"/>
      <c r="L20" s="22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/>
      <c r="Y20" s="24"/>
      <c r="Z20" s="26"/>
    </row>
    <row r="21" spans="1:26" s="6" customFormat="1" ht="32.25" customHeight="1" x14ac:dyDescent="0.2">
      <c r="A21" s="16"/>
      <c r="B21" s="4"/>
      <c r="C21" s="4"/>
      <c r="D21" s="5"/>
      <c r="E21" s="18"/>
      <c r="F21" s="20"/>
      <c r="G21" s="20"/>
      <c r="H21" s="14"/>
      <c r="I21" s="14"/>
      <c r="J21" s="21"/>
      <c r="K21" s="22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31"/>
      <c r="Y21" s="24"/>
      <c r="Z21" s="26"/>
    </row>
    <row r="22" spans="1:26" s="6" customFormat="1" ht="32.25" customHeight="1" x14ac:dyDescent="0.2">
      <c r="A22" s="16"/>
      <c r="B22" s="4"/>
      <c r="C22" s="4"/>
      <c r="D22" s="5"/>
      <c r="E22" s="19"/>
      <c r="F22" s="20"/>
      <c r="G22" s="20"/>
      <c r="H22" s="14"/>
      <c r="I22" s="14"/>
      <c r="J22" s="21"/>
      <c r="K22" s="22"/>
      <c r="L22" s="2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31"/>
      <c r="Y22" s="24"/>
      <c r="Z22" s="26"/>
    </row>
    <row r="23" spans="1:26" s="6" customFormat="1" ht="32.25" customHeight="1" x14ac:dyDescent="0.2">
      <c r="A23" s="16"/>
      <c r="B23" s="4"/>
      <c r="C23" s="4"/>
      <c r="D23" s="5"/>
      <c r="E23" s="19"/>
      <c r="F23" s="20"/>
      <c r="G23" s="20"/>
      <c r="H23" s="14"/>
      <c r="I23" s="14"/>
      <c r="J23" s="21"/>
      <c r="K23" s="22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31"/>
      <c r="Y23" s="24"/>
      <c r="Z23" s="26"/>
    </row>
    <row r="24" spans="1:26" s="6" customFormat="1" ht="32.25" customHeight="1" x14ac:dyDescent="0.2">
      <c r="A24" s="16"/>
      <c r="B24" s="17"/>
      <c r="C24" s="17"/>
      <c r="D24" s="5"/>
      <c r="E24" s="19"/>
      <c r="F24" s="20"/>
      <c r="G24" s="20"/>
      <c r="H24" s="14"/>
      <c r="I24" s="14"/>
      <c r="J24" s="21"/>
      <c r="K24" s="22"/>
      <c r="L24" s="22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31"/>
      <c r="Y24" s="24"/>
      <c r="Z24" s="26"/>
    </row>
    <row r="25" spans="1:26" s="6" customFormat="1" ht="32.25" customHeight="1" x14ac:dyDescent="0.25">
      <c r="A25"/>
      <c r="B25" s="4"/>
      <c r="C25" s="4"/>
      <c r="D25" s="5"/>
      <c r="G25" s="4"/>
      <c r="I25" s="14"/>
      <c r="J25" s="4"/>
      <c r="K25" s="4"/>
      <c r="L25" s="4"/>
      <c r="M25" s="10"/>
      <c r="N25" s="11"/>
      <c r="O25" s="11"/>
      <c r="P25" s="11"/>
      <c r="Q25" s="11"/>
      <c r="R25" s="11"/>
      <c r="S25" s="11"/>
      <c r="T25" s="11"/>
      <c r="U25" s="8"/>
      <c r="V25" s="11"/>
      <c r="W25" s="11"/>
      <c r="X25" s="12"/>
      <c r="Y25" s="13"/>
      <c r="Z25" s="13"/>
    </row>
    <row r="26" spans="1:26" s="6" customFormat="1" ht="32.25" customHeight="1" x14ac:dyDescent="0.25">
      <c r="A26" s="7"/>
      <c r="B26" s="4"/>
      <c r="C26" s="4"/>
      <c r="D26" s="5"/>
      <c r="G26" s="4"/>
      <c r="I26" s="14"/>
      <c r="J26" s="4"/>
      <c r="K26" s="4"/>
      <c r="L26" s="4"/>
      <c r="M26" s="10"/>
      <c r="N26" s="11"/>
      <c r="O26" s="11"/>
      <c r="P26" s="11"/>
      <c r="Q26" s="11"/>
      <c r="R26" s="11"/>
      <c r="S26" s="11"/>
      <c r="T26" s="11"/>
      <c r="U26" s="8"/>
      <c r="V26" s="11"/>
      <c r="W26" s="11"/>
      <c r="X26" s="12"/>
      <c r="Y26" s="13"/>
      <c r="Z26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2025-04-10T17:18:53Z</dcterms:modified>
</cp:coreProperties>
</file>