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VIATICOS\"/>
    </mc:Choice>
  </mc:AlternateContent>
  <bookViews>
    <workbookView xWindow="0" yWindow="0" windowWidth="18270" windowHeight="115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O8" i="1"/>
  <c r="N8" i="1"/>
  <c r="O7" i="1"/>
  <c r="N7" i="1"/>
  <c r="U6" i="1"/>
  <c r="V6" i="1" s="1"/>
  <c r="R5" i="1"/>
  <c r="U5" i="1" s="1"/>
  <c r="V5" i="1" s="1"/>
  <c r="U4" i="1"/>
  <c r="W4" i="1" s="1"/>
  <c r="U3" i="1"/>
  <c r="V3" i="1" s="1"/>
  <c r="R2" i="1"/>
  <c r="U2" i="1" s="1"/>
  <c r="V2" i="1" s="1"/>
  <c r="U7" i="1" l="1"/>
  <c r="V7" i="1" s="1"/>
  <c r="U8" i="1"/>
  <c r="V8" i="1" s="1"/>
</calcChain>
</file>

<file path=xl/sharedStrings.xml><?xml version="1.0" encoding="utf-8"?>
<sst xmlns="http://schemas.openxmlformats.org/spreadsheetml/2006/main" count="140" uniqueCount="85">
  <si>
    <t>No. Oficio</t>
  </si>
  <si>
    <t>SUBDIRECCIÓN</t>
  </si>
  <si>
    <t>AREA FUNCIONAL</t>
  </si>
  <si>
    <t>COMISIONADO</t>
  </si>
  <si>
    <t>PUESTO</t>
  </si>
  <si>
    <t>FECHA COMISION</t>
  </si>
  <si>
    <t>DESTINO</t>
  </si>
  <si>
    <t>LUGAR DE COMISION</t>
  </si>
  <si>
    <t>REFERENCIA</t>
  </si>
  <si>
    <t>OBJETIVO</t>
  </si>
  <si>
    <t>METODO</t>
  </si>
  <si>
    <t>FORMA PAGO</t>
  </si>
  <si>
    <t>MONTO</t>
  </si>
  <si>
    <t>PEAJES</t>
  </si>
  <si>
    <t>COMBUSTIBLE</t>
  </si>
  <si>
    <t>PASAJE AEREO</t>
  </si>
  <si>
    <t>PASAJE TERRESTRE</t>
  </si>
  <si>
    <t>PASAJE INTERNO</t>
  </si>
  <si>
    <t>ALIMENTOS</t>
  </si>
  <si>
    <t>HOSPEDAJE</t>
  </si>
  <si>
    <t>GASTADO</t>
  </si>
  <si>
    <t>DEV</t>
  </si>
  <si>
    <t>REEM</t>
  </si>
  <si>
    <t>FECHA DEPOSITO</t>
  </si>
  <si>
    <t>ITINERARIO</t>
  </si>
  <si>
    <t>RESULTADOS</t>
  </si>
  <si>
    <t>DIRECCION</t>
  </si>
  <si>
    <t xml:space="preserve">DELEG INST DE LA PPNNA        </t>
  </si>
  <si>
    <t>GDL, JAL</t>
  </si>
  <si>
    <t>PAGARE</t>
  </si>
  <si>
    <t>TRANSF</t>
  </si>
  <si>
    <t>CONTROL Y MTTO VEHICULOS OFICIALES</t>
  </si>
  <si>
    <t>ADMINISTRATIVA</t>
  </si>
  <si>
    <t>XOCHITL ARTEMISA AMADOR</t>
  </si>
  <si>
    <t>PROGRAMAS</t>
  </si>
  <si>
    <t>TRABAJO SOCIAL</t>
  </si>
  <si>
    <t>SUBDIRECTOR DE CENTROS Y PROGRAMAS ASISTENCIALES</t>
  </si>
  <si>
    <t>PATRICIA ABOITE HIGUERA</t>
  </si>
  <si>
    <t>PROFESIONISTA ESPECIALIZADO T. SOCIAL</t>
  </si>
  <si>
    <t>ALIMENTOS, TRANSP. INT Y AUTOBUS</t>
  </si>
  <si>
    <t>°041</t>
  </si>
  <si>
    <t>SARA ABB-HADASSA REYNA ZAMORA</t>
  </si>
  <si>
    <t>VIERNES 04 ABRIL 2025</t>
  </si>
  <si>
    <t>Fray Alcalde # 1220, Piso 1, Col. MirafloreSs</t>
  </si>
  <si>
    <t>CAPACITACION PROYECTO 10</t>
  </si>
  <si>
    <t>14/04/205</t>
  </si>
  <si>
    <t>2:00AM SALIDA A GDL DE VTA/5:30AM LLEGADA A GDL/8:30AM A 12:00PM CAPACITACION/5:00PM SAIDA DE GDL/9:20PM LLEGADA A VTA</t>
  </si>
  <si>
    <t>SE REALIZO LA COMISION SIN INCONVENIENTES REPORTADOS</t>
  </si>
  <si>
    <t>°042</t>
  </si>
  <si>
    <t>ALIMENTOS,  AUTOBUS</t>
  </si>
  <si>
    <t>°043</t>
  </si>
  <si>
    <t>JUEVES 10 ABRIL 2025</t>
  </si>
  <si>
    <t>VISTA DE LA TRILLADORA#12 COL. CENTRO</t>
  </si>
  <si>
    <t>ATENGUILLO, JAL</t>
  </si>
  <si>
    <t>ALIMENTOS, COMBUSTIBLE</t>
  </si>
  <si>
    <t>CAPACITACION DESARROLLO COMUNITARIO</t>
  </si>
  <si>
    <t>6:00AM SALIDA DE VTA/9:30AM LLEGADA A ATENGUILLO/10:00AM A 2:00PM CAPACITACION/4:00PM SALIDA DE ATENGUILLO/7:30PM LLEGADA A VTA</t>
  </si>
  <si>
    <t>°044</t>
  </si>
  <si>
    <t>JONATHAN ALEXIS BERNAL RODRIGUEZ</t>
  </si>
  <si>
    <t>PROFESIONISTA ESPECIALIZADO ABOGADO</t>
  </si>
  <si>
    <t>VIERNES 11 ABRIL 2025</t>
  </si>
  <si>
    <t>DILIGENCIAS VARIAS</t>
  </si>
  <si>
    <t>REALIZAR DILIGENCIAS INTERPUESTA POR EL JUZGADO Y SEGUIMIENTO DE EXPEDIENTES</t>
  </si>
  <si>
    <t>4:30AM SALIDA A GDL/8:10AM LLEGADA A GDL/9:00AM ARRIBO A CIUDAD NIÑEZ/1:00PM SALIDA Y TRASLADO A DIF JALISCO/2:00PM TRASLADO A SUPREMO TRIBUNAL DE JUSTICIA, PERIODICO INFORMADORA Y BOLETIN JUDICIAL/6:00PM REGRESO A VTA/10:00PM LLEGADA A VTA</t>
  </si>
  <si>
    <t>°045</t>
  </si>
  <si>
    <t>FABIOLA MORAN JIMENEZ</t>
  </si>
  <si>
    <t>CENTROS ASISTENCIALES VARIOS</t>
  </si>
  <si>
    <t>SEGUIMIENTOS Y ENTREGAS DE ARTICULOS EN CENTROS ASISTENCIALES VARIOS</t>
  </si>
  <si>
    <t>4:30AM SALIDA DE VTA A GDL/8:0AM LLEGADA A GDL/9:30AM A 12:30PM VISITA A HOSPITAL CIVIL/12.30 A 2:15PM BUSQUEDA DE MEDICAMENTOS/2:50PM TRASLADO A VISION DEL MAÑANA/5:00PM LLEGADA Y ENTREGA DE INSUMOS/5:56PM SALIDA A JOCOTEPEC A LUNAS Y MARES/6:20PM LLEGADA Y ENTREGA DE INSUMOS/6:50 SALIDA DE LUNAS Y MAREAS/7:50PM SALIDA DE JOCOTEPEC A VTA/12:00PM LLEGADA A VTA</t>
  </si>
  <si>
    <t>°046</t>
  </si>
  <si>
    <t>JOSE LUCAS ESCOBAR GARCIA</t>
  </si>
  <si>
    <t>CHOFER</t>
  </si>
  <si>
    <t>°047</t>
  </si>
  <si>
    <t>ABELARDO GORDIAN ROBLES</t>
  </si>
  <si>
    <t>TECNICO PROFESIONAL</t>
  </si>
  <si>
    <t>MARTES 22 ABRIL 2025</t>
  </si>
  <si>
    <t>HOSPITAL CIVIL</t>
  </si>
  <si>
    <t>ALIMENTOS, COMBUSTIBLE Y PEAJES</t>
  </si>
  <si>
    <t>TRASLADO DE PERSONAL DE PROCURADURIA Y MENOR</t>
  </si>
  <si>
    <t>6:40AM SALIDA DE DIF/7:16AM ARRIBO A MAXIMO CORNEJO/10:38AM LLEGADA A GDL/12:10AM LLEGADA A FUNERARIA LATINOAMERICANA/3:00PM INICIO VELATORIO/5:51PM RETORNO A VTA/9:15PM ENTREGA DE MANOR A MAXIMO CORNEJO</t>
  </si>
  <si>
    <t>°048</t>
  </si>
  <si>
    <t>EDUARDO SANCHEZ HERRERA</t>
  </si>
  <si>
    <t>PROFESIONISTA ESPECIALIZADO C PSICOLOGO</t>
  </si>
  <si>
    <t>TRASLADO Y COMPAÑAMIENTO DE MENOR</t>
  </si>
  <si>
    <t>FECHA DE ENTREGA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</si>
</sst>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 wrapText="1"/>
    </xf>
    <xf numFmtId="44" fontId="3" fillId="0" borderId="0" xfId="1" applyFont="1" applyAlignment="1">
      <alignment vertical="center"/>
    </xf>
    <xf numFmtId="44" fontId="3" fillId="0" borderId="0" xfId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4" fontId="3" fillId="0" borderId="0" xfId="0" applyNumberFormat="1" applyFont="1" applyFill="1" applyAlignment="1">
      <alignment vertical="center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14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0" fillId="0" borderId="0" xfId="0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14" fontId="7" fillId="0" borderId="0" xfId="0" applyNumberFormat="1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abSelected="1" zoomScale="80" zoomScaleNormal="80" workbookViewId="0">
      <pane ySplit="1" topLeftCell="A2" activePane="bottomLeft" state="frozen"/>
      <selection pane="bottomLeft" activeCell="H6" sqref="H6"/>
    </sheetView>
  </sheetViews>
  <sheetFormatPr baseColWidth="10" defaultRowHeight="15" x14ac:dyDescent="0.25"/>
  <cols>
    <col min="1" max="1" width="8" bestFit="1" customWidth="1"/>
    <col min="2" max="2" width="11.85546875" bestFit="1" customWidth="1"/>
    <col min="3" max="3" width="15.7109375" customWidth="1"/>
    <col min="4" max="4" width="27.5703125" customWidth="1"/>
    <col min="5" max="5" width="17.85546875" customWidth="1"/>
    <col min="6" max="6" width="24.140625" customWidth="1"/>
    <col min="7" max="7" width="11.85546875" customWidth="1"/>
    <col min="8" max="8" width="13" customWidth="1"/>
    <col min="9" max="9" width="18.42578125" customWidth="1"/>
    <col min="10" max="10" width="19" customWidth="1"/>
    <col min="11" max="11" width="11.42578125" customWidth="1"/>
    <col min="12" max="13" width="13" customWidth="1"/>
    <col min="14" max="14" width="10" customWidth="1"/>
    <col min="15" max="15" width="12.7109375" customWidth="1"/>
    <col min="16" max="16" width="10.7109375" customWidth="1"/>
    <col min="17" max="17" width="10.5703125" customWidth="1"/>
    <col min="18" max="18" width="10.85546875" customWidth="1"/>
    <col min="19" max="23" width="11.42578125" customWidth="1"/>
    <col min="24" max="24" width="16.7109375" customWidth="1"/>
    <col min="25" max="26" width="19" customWidth="1"/>
    <col min="27" max="27" width="18.7109375" customWidth="1"/>
  </cols>
  <sheetData>
    <row r="1" spans="1:27" s="14" customFormat="1" ht="24" x14ac:dyDescent="0.25">
      <c r="A1" s="2" t="s">
        <v>0</v>
      </c>
      <c r="B1" s="2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84</v>
      </c>
    </row>
    <row r="2" spans="1:27" ht="68.25" x14ac:dyDescent="0.25">
      <c r="A2" s="31" t="s">
        <v>40</v>
      </c>
      <c r="B2" s="4" t="s">
        <v>34</v>
      </c>
      <c r="C2" s="4" t="s">
        <v>35</v>
      </c>
      <c r="D2" s="5" t="s">
        <v>41</v>
      </c>
      <c r="E2" s="18" t="s">
        <v>38</v>
      </c>
      <c r="F2" s="19" t="s">
        <v>42</v>
      </c>
      <c r="G2" s="19" t="s">
        <v>28</v>
      </c>
      <c r="H2" s="13" t="s">
        <v>43</v>
      </c>
      <c r="I2" s="13" t="s">
        <v>39</v>
      </c>
      <c r="J2" s="20" t="s">
        <v>44</v>
      </c>
      <c r="K2" s="21" t="s">
        <v>29</v>
      </c>
      <c r="L2" s="21" t="s">
        <v>30</v>
      </c>
      <c r="M2" s="22">
        <v>2577</v>
      </c>
      <c r="N2" s="22"/>
      <c r="O2" s="22"/>
      <c r="P2" s="22"/>
      <c r="Q2" s="22">
        <v>1350</v>
      </c>
      <c r="R2" s="22">
        <f>196.79+77.05+51.63+156.72+77.51+57.84</f>
        <v>617.54</v>
      </c>
      <c r="S2" s="22">
        <v>414</v>
      </c>
      <c r="T2" s="22"/>
      <c r="U2" s="22">
        <f t="shared" ref="U2:U9" si="0">SUM(N2:T2)</f>
        <v>2381.54</v>
      </c>
      <c r="V2" s="22">
        <f>M2-U2</f>
        <v>195.46000000000004</v>
      </c>
      <c r="W2" s="22"/>
      <c r="X2" s="32" t="s">
        <v>45</v>
      </c>
      <c r="Y2" s="23" t="s">
        <v>46</v>
      </c>
      <c r="Z2" s="33" t="s">
        <v>47</v>
      </c>
      <c r="AA2" s="35">
        <v>45757</v>
      </c>
    </row>
    <row r="3" spans="1:27" ht="68.25" x14ac:dyDescent="0.25">
      <c r="A3" s="31" t="s">
        <v>48</v>
      </c>
      <c r="B3" s="4" t="s">
        <v>34</v>
      </c>
      <c r="C3" s="4" t="s">
        <v>35</v>
      </c>
      <c r="D3" s="5" t="s">
        <v>37</v>
      </c>
      <c r="E3" s="18" t="s">
        <v>38</v>
      </c>
      <c r="F3" s="19" t="s">
        <v>42</v>
      </c>
      <c r="G3" s="19" t="s">
        <v>28</v>
      </c>
      <c r="H3" s="13" t="s">
        <v>43</v>
      </c>
      <c r="I3" s="13" t="s">
        <v>49</v>
      </c>
      <c r="J3" s="20" t="s">
        <v>44</v>
      </c>
      <c r="K3" s="21" t="s">
        <v>29</v>
      </c>
      <c r="L3" s="21" t="s">
        <v>30</v>
      </c>
      <c r="M3" s="22">
        <v>2077</v>
      </c>
      <c r="N3" s="22"/>
      <c r="O3" s="22"/>
      <c r="P3" s="22"/>
      <c r="Q3" s="22">
        <v>1350</v>
      </c>
      <c r="S3" s="22">
        <v>414</v>
      </c>
      <c r="T3" s="22"/>
      <c r="U3" s="22">
        <f t="shared" si="0"/>
        <v>1764</v>
      </c>
      <c r="V3" s="22">
        <f>M3-U3</f>
        <v>313</v>
      </c>
      <c r="W3" s="22"/>
      <c r="X3" s="32">
        <v>45761</v>
      </c>
      <c r="Y3" s="23" t="s">
        <v>46</v>
      </c>
      <c r="Z3" s="33" t="s">
        <v>47</v>
      </c>
      <c r="AA3" s="35">
        <v>45755</v>
      </c>
    </row>
    <row r="4" spans="1:27" ht="90.75" x14ac:dyDescent="0.25">
      <c r="A4" s="31" t="s">
        <v>50</v>
      </c>
      <c r="B4" s="4" t="s">
        <v>34</v>
      </c>
      <c r="C4" s="4" t="s">
        <v>35</v>
      </c>
      <c r="D4" s="5" t="s">
        <v>33</v>
      </c>
      <c r="E4" s="18" t="s">
        <v>36</v>
      </c>
      <c r="F4" s="19" t="s">
        <v>51</v>
      </c>
      <c r="G4" s="19" t="s">
        <v>53</v>
      </c>
      <c r="H4" s="13" t="s">
        <v>52</v>
      </c>
      <c r="I4" s="13" t="s">
        <v>54</v>
      </c>
      <c r="J4" s="20" t="s">
        <v>55</v>
      </c>
      <c r="K4" s="21" t="s">
        <v>29</v>
      </c>
      <c r="L4" s="21" t="s">
        <v>30</v>
      </c>
      <c r="M4" s="22">
        <v>1422.5</v>
      </c>
      <c r="N4" s="22"/>
      <c r="O4" s="22">
        <v>1036.3900000000001</v>
      </c>
      <c r="P4" s="22"/>
      <c r="Q4" s="22"/>
      <c r="R4" s="22"/>
      <c r="S4" s="22">
        <v>414</v>
      </c>
      <c r="T4" s="22"/>
      <c r="U4" s="22">
        <f t="shared" si="0"/>
        <v>1450.39</v>
      </c>
      <c r="W4" s="22">
        <f>M4-U4</f>
        <v>-27.8900000000001</v>
      </c>
      <c r="Y4" s="23" t="s">
        <v>56</v>
      </c>
      <c r="Z4" s="33" t="s">
        <v>47</v>
      </c>
      <c r="AA4" s="35">
        <v>45762</v>
      </c>
    </row>
    <row r="5" spans="1:27" ht="89.25" customHeight="1" x14ac:dyDescent="0.25">
      <c r="A5" s="31" t="s">
        <v>57</v>
      </c>
      <c r="B5" s="4" t="s">
        <v>26</v>
      </c>
      <c r="C5" s="4" t="s">
        <v>27</v>
      </c>
      <c r="D5" s="5" t="s">
        <v>58</v>
      </c>
      <c r="E5" s="17" t="s">
        <v>59</v>
      </c>
      <c r="F5" s="19" t="s">
        <v>60</v>
      </c>
      <c r="G5" s="19" t="s">
        <v>28</v>
      </c>
      <c r="H5" s="13" t="s">
        <v>61</v>
      </c>
      <c r="I5" s="13" t="s">
        <v>18</v>
      </c>
      <c r="J5" s="20" t="s">
        <v>62</v>
      </c>
      <c r="K5" s="21" t="s">
        <v>29</v>
      </c>
      <c r="L5" s="21" t="s">
        <v>30</v>
      </c>
      <c r="M5" s="22">
        <v>2677</v>
      </c>
      <c r="N5" s="22"/>
      <c r="O5" s="22"/>
      <c r="P5" s="22"/>
      <c r="Q5" s="22">
        <v>1731</v>
      </c>
      <c r="R5" s="22">
        <f>149.91+69.97+73.31+99.48</f>
        <v>392.67</v>
      </c>
      <c r="S5" s="22">
        <v>414</v>
      </c>
      <c r="T5" s="22"/>
      <c r="U5" s="22">
        <f t="shared" si="0"/>
        <v>2537.67</v>
      </c>
      <c r="V5" s="22">
        <f>M5-U5</f>
        <v>139.32999999999993</v>
      </c>
      <c r="W5" s="22"/>
      <c r="X5" s="32">
        <v>45790</v>
      </c>
      <c r="Y5" s="34" t="s">
        <v>63</v>
      </c>
      <c r="Z5" s="33" t="s">
        <v>47</v>
      </c>
      <c r="AA5" s="35">
        <v>45776</v>
      </c>
    </row>
    <row r="6" spans="1:27" ht="109.5" customHeight="1" x14ac:dyDescent="0.25">
      <c r="A6" s="31" t="s">
        <v>64</v>
      </c>
      <c r="B6" s="4" t="s">
        <v>26</v>
      </c>
      <c r="C6" s="4" t="s">
        <v>27</v>
      </c>
      <c r="D6" s="5" t="s">
        <v>65</v>
      </c>
      <c r="E6" s="18" t="s">
        <v>38</v>
      </c>
      <c r="F6" s="19" t="s">
        <v>60</v>
      </c>
      <c r="G6" s="19" t="s">
        <v>28</v>
      </c>
      <c r="H6" s="13" t="s">
        <v>66</v>
      </c>
      <c r="I6" s="13" t="s">
        <v>18</v>
      </c>
      <c r="J6" s="20" t="s">
        <v>67</v>
      </c>
      <c r="K6" s="21" t="s">
        <v>29</v>
      </c>
      <c r="L6" s="21" t="s">
        <v>30</v>
      </c>
      <c r="M6" s="22">
        <v>2547</v>
      </c>
      <c r="N6" s="22"/>
      <c r="O6" s="22"/>
      <c r="P6" s="22"/>
      <c r="Q6" s="22"/>
      <c r="R6" s="22"/>
      <c r="S6" s="22">
        <v>414</v>
      </c>
      <c r="T6" s="22"/>
      <c r="U6" s="22">
        <f t="shared" si="0"/>
        <v>414</v>
      </c>
      <c r="V6" s="22">
        <f>M6-U6</f>
        <v>2133</v>
      </c>
      <c r="W6" s="22"/>
      <c r="X6" s="32">
        <v>45757</v>
      </c>
      <c r="Y6" s="34" t="s">
        <v>68</v>
      </c>
      <c r="Z6" s="33" t="s">
        <v>47</v>
      </c>
      <c r="AA6" s="35">
        <v>45775</v>
      </c>
    </row>
    <row r="7" spans="1:27" ht="86.25" customHeight="1" x14ac:dyDescent="0.25">
      <c r="A7" s="31" t="s">
        <v>69</v>
      </c>
      <c r="B7" s="16" t="s">
        <v>32</v>
      </c>
      <c r="C7" s="16" t="s">
        <v>31</v>
      </c>
      <c r="D7" s="5" t="s">
        <v>70</v>
      </c>
      <c r="E7" s="18" t="s">
        <v>71</v>
      </c>
      <c r="F7" s="19" t="s">
        <v>60</v>
      </c>
      <c r="G7" s="19" t="s">
        <v>28</v>
      </c>
      <c r="H7" s="13" t="s">
        <v>66</v>
      </c>
      <c r="I7" s="13" t="s">
        <v>18</v>
      </c>
      <c r="J7" s="20" t="s">
        <v>67</v>
      </c>
      <c r="K7" s="21" t="s">
        <v>29</v>
      </c>
      <c r="L7" s="21" t="s">
        <v>30</v>
      </c>
      <c r="M7" s="22">
        <v>5690</v>
      </c>
      <c r="N7" s="22">
        <f>1112+845+483+410</f>
        <v>2850</v>
      </c>
      <c r="O7" s="22">
        <f>820+931.05</f>
        <v>1751.05</v>
      </c>
      <c r="P7" s="22"/>
      <c r="Q7" s="22"/>
      <c r="R7" s="22"/>
      <c r="S7" s="22">
        <v>414</v>
      </c>
      <c r="T7" s="22"/>
      <c r="U7" s="22">
        <f t="shared" si="0"/>
        <v>5015.05</v>
      </c>
      <c r="V7" s="22">
        <f>M7-U7</f>
        <v>674.94999999999982</v>
      </c>
      <c r="W7" s="22"/>
      <c r="X7" s="32">
        <v>45797</v>
      </c>
      <c r="Y7" s="34" t="s">
        <v>68</v>
      </c>
      <c r="Z7" s="33" t="s">
        <v>47</v>
      </c>
      <c r="AA7" s="35">
        <v>45783</v>
      </c>
    </row>
    <row r="8" spans="1:27" ht="109.5" x14ac:dyDescent="0.25">
      <c r="A8" s="31" t="s">
        <v>72</v>
      </c>
      <c r="B8" s="16" t="s">
        <v>32</v>
      </c>
      <c r="C8" s="16" t="s">
        <v>31</v>
      </c>
      <c r="D8" s="5" t="s">
        <v>73</v>
      </c>
      <c r="E8" s="18" t="s">
        <v>74</v>
      </c>
      <c r="F8" s="19" t="s">
        <v>75</v>
      </c>
      <c r="G8" s="19" t="s">
        <v>28</v>
      </c>
      <c r="H8" s="13" t="s">
        <v>76</v>
      </c>
      <c r="I8" s="13" t="s">
        <v>77</v>
      </c>
      <c r="J8" s="20" t="s">
        <v>78</v>
      </c>
      <c r="K8" s="21" t="s">
        <v>29</v>
      </c>
      <c r="L8" s="21" t="s">
        <v>30</v>
      </c>
      <c r="M8" s="22">
        <v>5690</v>
      </c>
      <c r="N8" s="22">
        <f>410+1022+845+483</f>
        <v>2760</v>
      </c>
      <c r="O8" s="22">
        <f>779.96+1000.14</f>
        <v>1780.1</v>
      </c>
      <c r="P8" s="22"/>
      <c r="Q8" s="22"/>
      <c r="R8" s="22">
        <v>160</v>
      </c>
      <c r="S8" s="22">
        <v>414</v>
      </c>
      <c r="T8" s="22"/>
      <c r="U8" s="22">
        <f t="shared" si="0"/>
        <v>5114.1000000000004</v>
      </c>
      <c r="V8" s="22">
        <f>M8-U8</f>
        <v>575.89999999999964</v>
      </c>
      <c r="W8" s="22"/>
      <c r="X8" s="32">
        <v>45797</v>
      </c>
      <c r="Y8" s="34" t="s">
        <v>79</v>
      </c>
      <c r="Z8" s="33" t="s">
        <v>47</v>
      </c>
      <c r="AA8" s="35">
        <v>45789</v>
      </c>
    </row>
    <row r="9" spans="1:27" ht="109.5" x14ac:dyDescent="0.25">
      <c r="A9" s="31" t="s">
        <v>80</v>
      </c>
      <c r="B9" s="4" t="s">
        <v>26</v>
      </c>
      <c r="C9" s="4" t="s">
        <v>27</v>
      </c>
      <c r="D9" s="5" t="s">
        <v>81</v>
      </c>
      <c r="E9" s="18" t="s">
        <v>82</v>
      </c>
      <c r="F9" s="19" t="s">
        <v>75</v>
      </c>
      <c r="G9" s="19" t="s">
        <v>28</v>
      </c>
      <c r="H9" s="13" t="s">
        <v>76</v>
      </c>
      <c r="I9" s="13" t="s">
        <v>77</v>
      </c>
      <c r="J9" s="20" t="s">
        <v>83</v>
      </c>
      <c r="K9" s="21" t="s">
        <v>29</v>
      </c>
      <c r="L9" s="21" t="s">
        <v>30</v>
      </c>
      <c r="M9" s="22">
        <v>828</v>
      </c>
      <c r="N9" s="22"/>
      <c r="O9" s="22"/>
      <c r="P9" s="22"/>
      <c r="Q9" s="22"/>
      <c r="R9" s="22"/>
      <c r="S9" s="22">
        <v>828</v>
      </c>
      <c r="T9" s="22"/>
      <c r="U9" s="22">
        <f t="shared" si="0"/>
        <v>828</v>
      </c>
      <c r="V9" s="22"/>
      <c r="W9" s="22"/>
      <c r="X9" s="32"/>
      <c r="Y9" s="34" t="s">
        <v>79</v>
      </c>
      <c r="Z9" s="33" t="s">
        <v>47</v>
      </c>
      <c r="AA9" s="35">
        <v>45784</v>
      </c>
    </row>
    <row r="10" spans="1:27" s="6" customFormat="1" ht="32.25" customHeight="1" x14ac:dyDescent="0.2">
      <c r="A10" s="25"/>
      <c r="B10" s="4"/>
      <c r="C10" s="4"/>
      <c r="D10" s="18"/>
      <c r="F10" s="19"/>
      <c r="G10" s="13"/>
      <c r="I10" s="13"/>
      <c r="J10" s="27"/>
      <c r="K10" s="21"/>
      <c r="L10" s="21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9"/>
      <c r="Y10" s="23"/>
      <c r="Z10" s="24"/>
    </row>
    <row r="11" spans="1:27" s="6" customFormat="1" ht="32.25" customHeight="1" x14ac:dyDescent="0.25">
      <c r="A11" s="25"/>
      <c r="B11" s="4"/>
      <c r="C11" s="4"/>
      <c r="D11" s="18"/>
      <c r="F11" s="19"/>
      <c r="G11" s="4"/>
      <c r="H11" s="13"/>
      <c r="I11" s="19"/>
      <c r="J11" s="20"/>
      <c r="K11" s="21"/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/>
      <c r="Y11" s="23"/>
      <c r="Z11" s="24"/>
    </row>
    <row r="12" spans="1:27" s="6" customFormat="1" ht="32.25" customHeight="1" x14ac:dyDescent="0.25">
      <c r="A12" s="26"/>
      <c r="B12" s="4"/>
      <c r="C12" s="4"/>
      <c r="D12" s="18"/>
      <c r="F12" s="19"/>
      <c r="H12" s="13"/>
      <c r="I12" s="19"/>
      <c r="J12" s="27"/>
      <c r="K12" s="4"/>
      <c r="L12" s="4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30"/>
      <c r="Y12" s="23"/>
      <c r="Z12" s="24"/>
    </row>
    <row r="13" spans="1:27" s="6" customFormat="1" ht="32.25" customHeight="1" x14ac:dyDescent="0.25">
      <c r="A13" s="25"/>
      <c r="B13" s="4"/>
      <c r="C13" s="4"/>
      <c r="E13" s="18"/>
      <c r="F13" s="19"/>
      <c r="H13" s="13"/>
      <c r="I13" s="19"/>
      <c r="J13" s="20"/>
      <c r="K13" s="21"/>
      <c r="L13" s="21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/>
      <c r="Y13" s="23"/>
      <c r="Z13" s="24"/>
    </row>
    <row r="14" spans="1:27" s="6" customFormat="1" ht="32.25" customHeight="1" x14ac:dyDescent="0.25">
      <c r="A14" s="25"/>
      <c r="B14" s="4"/>
      <c r="C14" s="4"/>
      <c r="E14" s="18"/>
      <c r="F14" s="19"/>
      <c r="H14" s="13"/>
      <c r="I14" s="19"/>
      <c r="J14" s="27"/>
      <c r="K14" s="21"/>
      <c r="L14" s="21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/>
      <c r="Y14" s="23"/>
      <c r="Z14" s="24"/>
    </row>
    <row r="15" spans="1:27" s="6" customFormat="1" ht="32.25" customHeight="1" x14ac:dyDescent="0.2">
      <c r="A15" s="15"/>
      <c r="B15" s="4"/>
      <c r="C15" s="4"/>
      <c r="D15" s="5"/>
      <c r="E15" s="17"/>
      <c r="F15" s="19"/>
      <c r="H15" s="13"/>
      <c r="I15" s="13"/>
      <c r="J15" s="20"/>
      <c r="K15" s="21"/>
      <c r="L15" s="21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8"/>
      <c r="Y15" s="23"/>
      <c r="Z15" s="24"/>
    </row>
    <row r="16" spans="1:27" s="6" customFormat="1" ht="32.25" customHeight="1" x14ac:dyDescent="0.2">
      <c r="A16" s="15"/>
      <c r="B16" s="4"/>
      <c r="C16" s="4"/>
      <c r="D16" s="5"/>
      <c r="E16" s="18"/>
      <c r="F16" s="19"/>
      <c r="H16" s="13"/>
      <c r="I16" s="13"/>
      <c r="J16" s="20"/>
      <c r="K16" s="21"/>
      <c r="L16" s="21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8"/>
      <c r="Y16" s="23"/>
      <c r="Z16" s="24"/>
    </row>
    <row r="17" spans="1:26" s="6" customFormat="1" ht="32.25" customHeight="1" x14ac:dyDescent="0.2">
      <c r="A17" s="15"/>
      <c r="B17" s="4"/>
      <c r="C17" s="4"/>
      <c r="D17" s="5"/>
      <c r="E17" s="18"/>
      <c r="F17" s="19"/>
      <c r="H17" s="13"/>
      <c r="I17" s="13"/>
      <c r="J17" s="20"/>
      <c r="K17" s="21"/>
      <c r="L17" s="21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8"/>
      <c r="Y17" s="23"/>
      <c r="Z17" s="24"/>
    </row>
    <row r="18" spans="1:26" s="6" customFormat="1" ht="32.25" customHeight="1" x14ac:dyDescent="0.2">
      <c r="A18" s="15"/>
      <c r="B18" s="16"/>
      <c r="C18" s="16"/>
      <c r="D18" s="5"/>
      <c r="E18" s="18"/>
      <c r="F18" s="19"/>
      <c r="H18" s="13"/>
      <c r="I18" s="13"/>
      <c r="J18" s="20"/>
      <c r="K18" s="21"/>
      <c r="L18" s="21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8"/>
      <c r="Y18" s="23"/>
      <c r="Z18" s="24"/>
    </row>
    <row r="19" spans="1:26" s="6" customFormat="1" ht="32.25" customHeight="1" x14ac:dyDescent="0.25">
      <c r="A19"/>
      <c r="B19" s="4"/>
      <c r="C19" s="4"/>
      <c r="D19" s="5"/>
      <c r="I19" s="13"/>
      <c r="J19" s="4"/>
      <c r="K19" s="4"/>
      <c r="L19" s="4"/>
      <c r="M19" s="9"/>
      <c r="N19" s="10"/>
      <c r="O19" s="10"/>
      <c r="P19" s="10"/>
      <c r="Q19" s="10"/>
      <c r="R19" s="10"/>
      <c r="S19" s="10"/>
      <c r="T19" s="10"/>
      <c r="U19" s="8"/>
      <c r="V19" s="10"/>
      <c r="W19" s="10"/>
      <c r="X19" s="11"/>
      <c r="Y19" s="12"/>
      <c r="Z19" s="12"/>
    </row>
    <row r="20" spans="1:26" s="6" customFormat="1" ht="32.25" customHeight="1" x14ac:dyDescent="0.25">
      <c r="A20" s="7"/>
      <c r="B20" s="4"/>
      <c r="C20" s="4"/>
      <c r="D20" s="5"/>
      <c r="I20" s="13"/>
      <c r="J20" s="4"/>
      <c r="K20" s="4"/>
      <c r="L20" s="4"/>
      <c r="M20" s="9"/>
      <c r="N20" s="10"/>
      <c r="O20" s="10"/>
      <c r="P20" s="10"/>
      <c r="Q20" s="10"/>
      <c r="R20" s="10"/>
      <c r="S20" s="10"/>
      <c r="T20" s="10"/>
      <c r="U20" s="8"/>
      <c r="V20" s="10"/>
      <c r="W20" s="10"/>
      <c r="X20" s="11"/>
      <c r="Y20" s="12"/>
      <c r="Z20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 María del Rosario Hernández Sahagún</dc:creator>
  <cp:lastModifiedBy>C. María del Rosario Hernández Sahagún</cp:lastModifiedBy>
  <dcterms:created xsi:type="dcterms:W3CDTF">2022-12-28T22:02:51Z</dcterms:created>
  <dcterms:modified xsi:type="dcterms:W3CDTF">2026-01-30T17:12:09Z</dcterms:modified>
</cp:coreProperties>
</file>