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hayito\Desktop\Respaldo\AÑOS ANTERIORES\ADMON 2025\TRANSPARENCIA\VIATICOS\"/>
    </mc:Choice>
  </mc:AlternateContent>
  <xr:revisionPtr revIDLastSave="0" documentId="13_ncr:1_{381ACE09-AB78-4793-A2EB-AB3B9E6F42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V13" i="1" s="1"/>
  <c r="R12" i="1"/>
  <c r="U12" i="1" s="1"/>
  <c r="V12" i="1" s="1"/>
  <c r="U11" i="1"/>
  <c r="U10" i="1"/>
  <c r="S9" i="1"/>
  <c r="U9" i="1" s="1"/>
  <c r="V9" i="1" s="1"/>
  <c r="S8" i="1"/>
  <c r="O8" i="1"/>
  <c r="N8" i="1"/>
  <c r="U8" i="1" s="1"/>
  <c r="W8" i="1" s="1"/>
  <c r="U7" i="1"/>
  <c r="S6" i="1"/>
  <c r="U6" i="1" s="1"/>
  <c r="S5" i="1"/>
  <c r="N5" i="1"/>
  <c r="U5" i="1" s="1"/>
  <c r="V5" i="1" s="1"/>
  <c r="U4" i="1"/>
  <c r="U3" i="1"/>
  <c r="U2" i="1"/>
</calcChain>
</file>

<file path=xl/sharedStrings.xml><?xml version="1.0" encoding="utf-8"?>
<sst xmlns="http://schemas.openxmlformats.org/spreadsheetml/2006/main" count="194" uniqueCount="96">
  <si>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</si>
  <si>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</si>
  <si>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</si>
  <si>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</si>
  <si>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</si>
  <si>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</si>
  <si>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</si>
  <si>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</si>
  <si>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</si>
  <si>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</si>
  <si>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</si>
  <si>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</si>
  <si>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</si>
  <si>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</si>
  <si>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</si>
  <si>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</si>
  <si>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</si>
  <si>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</si>
  <si>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</si>
  <si>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</si>
  <si>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</si>
  <si>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</si>
  <si>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</si>
  <si>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</si>
  <si>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</si>
  <si>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</si>
  <si>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GDL, JAL</t>
  </si>
  <si>
    <t>PAGARE</t>
  </si>
  <si>
    <t>TRANSF</t>
  </si>
  <si>
    <t>PROGRAMAS</t>
  </si>
  <si>
    <t>TRABAJO SOCIAL</t>
  </si>
  <si>
    <t>PROFESIONISTA ESPECIALIZADO T. SOCIAL</t>
  </si>
  <si>
    <t>SARA ABB-HADASSA REYNA ZAMORA</t>
  </si>
  <si>
    <t>SE REALIZO LA COMISION SIN INCONVENIENTES REPORTADOS</t>
  </si>
  <si>
    <t>°049</t>
  </si>
  <si>
    <t>MIERCOLES 07 MAYO 2025</t>
  </si>
  <si>
    <t>Auditorio Fray Alcalde # 1220, Piso 1, Col. MirafloreSs</t>
  </si>
  <si>
    <t>CAPACITACION DE REGLAS DE OPERACIÓN 2025</t>
  </si>
  <si>
    <t>6:00AM SALIDA DE VTA/10:00AM LLEGADA A GDL/10:30AM LLEGADA A DIF JAL/10:30 A 2:00PM CAPACITACION/7:00PM SALIDA DE GDL/10:30PM LLEGADA A VTA</t>
  </si>
  <si>
    <t>°050</t>
  </si>
  <si>
    <t>PATRICIA ABOITE HIGUERA</t>
  </si>
  <si>
    <t>°051</t>
  </si>
  <si>
    <t>CADIS</t>
  </si>
  <si>
    <t>SINDY LUCIA RODRIGUEZ FERRAL</t>
  </si>
  <si>
    <t>COORDINADOR GENERAL</t>
  </si>
  <si>
    <t>°052</t>
  </si>
  <si>
    <t>DIRECCION</t>
  </si>
  <si>
    <t xml:space="preserve">ZAIRA LILIBTH CASTILLON ROSALES </t>
  </si>
  <si>
    <t>DIRECTORA</t>
  </si>
  <si>
    <t>ALIMENTOS, COMBUSTIBLE Y PEAJES</t>
  </si>
  <si>
    <t>°053</t>
  </si>
  <si>
    <t xml:space="preserve">DELEG INST DE LA PPNNA        </t>
  </si>
  <si>
    <t>ANGELICA PATRICIA AGUILAR GUTIERREZ</t>
  </si>
  <si>
    <t>PROFESIONISTA ESPECIALIZADO TRABAJADOR SOCIAL</t>
  </si>
  <si>
    <t>LUNES 26 Y MARTES 27 MAYO 2025</t>
  </si>
  <si>
    <t>CENTROS ASISTENCIALES VARIOS</t>
  </si>
  <si>
    <t>ALIMENTOS Y HOSPEDAJE</t>
  </si>
  <si>
    <t>SEGUIMIENTOS Y ENTREGAS DE ARTICULOS EN CENTROS ASISTENCIALES VARIOS</t>
  </si>
  <si>
    <r>
      <t xml:space="preserve">LUN 26 MAY </t>
    </r>
    <r>
      <rPr>
        <sz val="11"/>
        <color theme="1"/>
        <rFont val="Calibri"/>
        <family val="2"/>
        <scheme val="minor"/>
      </rPr>
      <t>5:00AM SALIDA A GDL/8:30AM LLEGADA A ALBERGUE CASA JESUS Y MARIA/10:30AM LLEGADA ALBERGUE FORTALEZA VIDA VARONIL/11:15AM LLEGADA ANALISI CLINICOS CHOPO/12:00PM REGRESO FORTALEZA VARONIL/12:30PM LLEGADA ALBERGUE FORTALEZA VIDA FEMENIL/1:50PMLLEGADA FORTALEZA DE VIDA TLAQUEPAQUE/4:30 COMIDA/6:20 LLEGADA A HOTEL/</t>
    </r>
    <r>
      <rPr>
        <b/>
        <sz val="11"/>
        <color theme="1"/>
        <rFont val="Calibri"/>
        <family val="2"/>
        <scheme val="minor"/>
      </rPr>
      <t>MAR 27 MAY</t>
    </r>
    <r>
      <rPr>
        <sz val="11"/>
        <color theme="1"/>
        <rFont val="Calibri"/>
        <family val="2"/>
        <scheme val="minor"/>
      </rPr>
      <t xml:space="preserve"> 4:15PM LLEGADA ALBERGUE LUNAS Y MAREAS IXTLAHUACAN/5:50PM LLEGADA ALBERGUE LUNAS Y MAREA JOCOTEPEC/6:45PM LLEGADA ALBERGURE VISION DEL MAÑANA/7:35PM SALIDA A VTA/11:50 LLEGADA A VTA</t>
    </r>
  </si>
  <si>
    <t>°054</t>
  </si>
  <si>
    <t>JONATHAN ALEXIS BERNAL RODRIGUEZ</t>
  </si>
  <si>
    <t>PROFESIONISTA ESPECIALIZADO ABOGADO</t>
  </si>
  <si>
    <t>DILIGENCIAS VARIAS</t>
  </si>
  <si>
    <t>REALIZAR DILIGENCIAS INTERPUESTA POR EL JUZGADO Y SEGUIMIENTO DE EXPEDIENTES</t>
  </si>
  <si>
    <r>
      <t xml:space="preserve">LUNES 26 MAY </t>
    </r>
    <r>
      <rPr>
        <sz val="11"/>
        <color theme="1"/>
        <rFont val="Calibri"/>
        <family val="2"/>
        <scheme val="minor"/>
      </rPr>
      <t>4:30AM SALIDA A GDL/9:30AM LLEGADA A JUZGADO/3:30PM TRASLADO A PERIODIDO OFICIAL/5:00PM LLEGADA A HOTEL/</t>
    </r>
    <r>
      <rPr>
        <b/>
        <sz val="11"/>
        <color theme="1"/>
        <rFont val="Calibri"/>
        <family val="2"/>
        <scheme val="minor"/>
      </rPr>
      <t>MARTES 27 MAY</t>
    </r>
    <r>
      <rPr>
        <sz val="11"/>
        <color theme="1"/>
        <rFont val="Calibri"/>
        <family val="2"/>
        <scheme val="minor"/>
      </rPr>
      <t xml:space="preserve"> 9:00AM SALIDA DEL PERIODICO/10:45AM INE, CENTRO MEDICO, SECRETARIA DE SEGURIDAD PUBLICA/12;45PM ISSTE/1:25PM CFE/1:40PM SIAPA, PENAL DE PUENTE GDE LLEGANDO 2:15PM/3:00PM TRASLADO POLICIA DE EL SALTO/11:00PM LLEGADA A VTA</t>
    </r>
  </si>
  <si>
    <t>°055</t>
  </si>
  <si>
    <t>ADMINISTRATIVA</t>
  </si>
  <si>
    <t>CONTROL Y MTTO VEHICULOS OFICIALES</t>
  </si>
  <si>
    <t>JOSE LUCAS ESCOBAR GARCIA</t>
  </si>
  <si>
    <t>CHOFER</t>
  </si>
  <si>
    <t>TRASLADO PERSONAL</t>
  </si>
  <si>
    <t>TRASLADO DE PERSONAL DE PROCURADURIA A REALIZAR COMISIONES</t>
  </si>
  <si>
    <t>°056</t>
  </si>
  <si>
    <t>XOCHITL ARTEMISA AMADOR</t>
  </si>
  <si>
    <t>ENCARGADA DE DESPACHO DE CENTROS Y PROGRAMAS ASISTENCIALES</t>
  </si>
  <si>
    <t>LUNES 26 MAYO 2025</t>
  </si>
  <si>
    <t>CAPACITACION</t>
  </si>
  <si>
    <t>MIXTLAN, JAL</t>
  </si>
  <si>
    <t>ALIMENTOS Y COMBUSTIBLE</t>
  </si>
  <si>
    <t>CAAPCITACION DE PROMOCION Y OPERACIÓN DE CONTRALORIA SOCIAL</t>
  </si>
  <si>
    <t>6:00AM SALIDA A MIXTLAN,JAL/9:30AM LLEGADA A MUNICIPIO/10:000AM A 2:00PM CAPACITACION/3:00PM REGRESO A VTA/7:30PM LLEGADA</t>
  </si>
  <si>
    <t>°057</t>
  </si>
  <si>
    <t>DESARROLLO COMUNITARIO</t>
  </si>
  <si>
    <t>MARIA DEL SOCORRO SILVA ARECHIGA</t>
  </si>
  <si>
    <t>ASISTENTE ADMNISTRATIVO</t>
  </si>
  <si>
    <t>°058</t>
  </si>
  <si>
    <t>FRANCISCO JAVIER CRUZ ALVAREZ</t>
  </si>
  <si>
    <t>TRASLADO DE PERSONAL DE PROGRAMAS</t>
  </si>
  <si>
    <t>°059</t>
  </si>
  <si>
    <t>JUEVES 29 MAYO 2025</t>
  </si>
  <si>
    <t>ALIMENTOS, TRANSPORTE INT Y HOSPEDAJE</t>
  </si>
  <si>
    <t>CAPACITACION EN LA RED INTERINSTITUCIONAL DE T.S.</t>
  </si>
  <si>
    <t>12:00PM SALIDA DE VTA A GDL/8:00AM LLEGADA A DIF JAL/9:00AM A 1:30PM CAPACITACION/3:00PM SALIDA DE GDL A VTA/6:30PM LLEGADA A VTA</t>
  </si>
  <si>
    <t>°060</t>
  </si>
  <si>
    <t>FECHA DE ENTREGA</t>
  </si>
  <si>
    <t>4:30, SALIDA DE LA  CIUDAD DE GUADALAJARA. 9:30 LLEGADA AL JUZGADO FAMILIAR ESPECIALIZADO EN GDL. 10:00 AM EN ADELNATE TRANSLADO A DIFERENTES ALBERGUES. 3:30 PM TRANSLADO AL PERIODICVO OFICIAL DEL ESTADO DE JALISCO. 5:00 PM LLEGADA AL HOTEL DENOVA A COMIDA Y DESCANSO.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</si>
</sst>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 wrapText="1"/>
    </xf>
    <xf numFmtId="44" fontId="3" fillId="0" borderId="0" xfId="1" applyFont="1" applyAlignment="1">
      <alignment vertical="center"/>
    </xf>
    <xf numFmtId="44" fontId="3" fillId="0" borderId="0" xfId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1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0" fillId="3" borderId="0" xfId="0" applyFill="1"/>
    <xf numFmtId="0" fontId="7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44" fontId="3" fillId="0" borderId="0" xfId="0" applyNumberFormat="1" applyFont="1" applyFill="1" applyAlignment="1">
      <alignment vertical="center"/>
    </xf>
    <xf numFmtId="0" fontId="0" fillId="0" borderId="0" xfId="0" applyFill="1"/>
    <xf numFmtId="14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workbookViewId="0">
      <pane ySplit="1" topLeftCell="A2" activePane="bottomLeft" state="frozen"/>
      <selection pane="bottomLeft" activeCell="Y14" sqref="Y14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  <col min="27" max="27" width="14.85546875" customWidth="1"/>
  </cols>
  <sheetData>
    <row r="1" spans="1:30" s="13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94</v>
      </c>
    </row>
    <row r="2" spans="1:30" ht="79.5" x14ac:dyDescent="0.25">
      <c r="A2" s="14" t="s">
        <v>34</v>
      </c>
      <c r="B2" s="4" t="s">
        <v>29</v>
      </c>
      <c r="C2" s="4" t="s">
        <v>30</v>
      </c>
      <c r="D2" s="5" t="s">
        <v>32</v>
      </c>
      <c r="E2" s="16" t="s">
        <v>31</v>
      </c>
      <c r="F2" s="12" t="s">
        <v>35</v>
      </c>
      <c r="G2" s="12" t="s">
        <v>26</v>
      </c>
      <c r="H2" s="12" t="s">
        <v>36</v>
      </c>
      <c r="I2" s="12" t="s">
        <v>18</v>
      </c>
      <c r="J2" s="17" t="s">
        <v>37</v>
      </c>
      <c r="K2" s="18" t="s">
        <v>27</v>
      </c>
      <c r="L2" s="18" t="s">
        <v>28</v>
      </c>
      <c r="M2" s="19">
        <v>414</v>
      </c>
      <c r="N2" s="19"/>
      <c r="O2" s="19"/>
      <c r="P2" s="19"/>
      <c r="Q2" s="19"/>
      <c r="R2" s="19"/>
      <c r="S2" s="19">
        <v>414</v>
      </c>
      <c r="T2" s="19"/>
      <c r="U2" s="19">
        <f t="shared" ref="U2:U13" si="0">SUM(N2:T2)</f>
        <v>414</v>
      </c>
      <c r="V2" s="19"/>
      <c r="W2" s="19"/>
      <c r="X2" s="10"/>
      <c r="Y2" s="20" t="s">
        <v>38</v>
      </c>
      <c r="Z2" s="23" t="s">
        <v>33</v>
      </c>
      <c r="AA2" s="24">
        <v>45789</v>
      </c>
    </row>
    <row r="3" spans="1:30" ht="79.5" x14ac:dyDescent="0.25">
      <c r="A3" s="14" t="s">
        <v>39</v>
      </c>
      <c r="B3" s="4" t="s">
        <v>29</v>
      </c>
      <c r="C3" s="4" t="s">
        <v>30</v>
      </c>
      <c r="D3" s="5" t="s">
        <v>40</v>
      </c>
      <c r="E3" s="16" t="s">
        <v>31</v>
      </c>
      <c r="F3" s="12" t="s">
        <v>35</v>
      </c>
      <c r="G3" s="12" t="s">
        <v>26</v>
      </c>
      <c r="H3" s="12" t="s">
        <v>36</v>
      </c>
      <c r="I3" s="12" t="s">
        <v>18</v>
      </c>
      <c r="J3" s="17" t="s">
        <v>37</v>
      </c>
      <c r="K3" s="18" t="s">
        <v>27</v>
      </c>
      <c r="L3" s="18" t="s">
        <v>28</v>
      </c>
      <c r="M3" s="19">
        <v>414</v>
      </c>
      <c r="N3" s="19"/>
      <c r="O3" s="19"/>
      <c r="P3" s="19"/>
      <c r="Q3" s="19"/>
      <c r="R3" s="19"/>
      <c r="S3" s="19">
        <v>414</v>
      </c>
      <c r="T3" s="19"/>
      <c r="U3" s="19">
        <f t="shared" si="0"/>
        <v>414</v>
      </c>
      <c r="V3" s="19"/>
      <c r="W3" s="19"/>
      <c r="X3" s="10"/>
      <c r="Y3" s="20" t="s">
        <v>38</v>
      </c>
      <c r="Z3" s="23" t="s">
        <v>33</v>
      </c>
      <c r="AA3" s="24">
        <v>45798</v>
      </c>
    </row>
    <row r="4" spans="1:30" ht="79.5" x14ac:dyDescent="0.25">
      <c r="A4" s="14" t="s">
        <v>41</v>
      </c>
      <c r="B4" s="4" t="s">
        <v>29</v>
      </c>
      <c r="C4" s="4" t="s">
        <v>42</v>
      </c>
      <c r="D4" s="5" t="s">
        <v>43</v>
      </c>
      <c r="E4" s="16" t="s">
        <v>44</v>
      </c>
      <c r="F4" s="12" t="s">
        <v>35</v>
      </c>
      <c r="G4" s="12" t="s">
        <v>26</v>
      </c>
      <c r="H4" s="12" t="s">
        <v>36</v>
      </c>
      <c r="I4" s="12" t="s">
        <v>18</v>
      </c>
      <c r="J4" s="17" t="s">
        <v>37</v>
      </c>
      <c r="K4" s="18" t="s">
        <v>27</v>
      </c>
      <c r="L4" s="18" t="s">
        <v>28</v>
      </c>
      <c r="M4" s="19">
        <v>414</v>
      </c>
      <c r="N4" s="19"/>
      <c r="O4" s="19"/>
      <c r="P4" s="19"/>
      <c r="Q4" s="19"/>
      <c r="R4" s="19"/>
      <c r="S4" s="19">
        <v>414</v>
      </c>
      <c r="T4" s="19"/>
      <c r="U4" s="19">
        <f t="shared" si="0"/>
        <v>414</v>
      </c>
      <c r="X4" s="10"/>
      <c r="Y4" s="20" t="s">
        <v>38</v>
      </c>
      <c r="Z4" s="23" t="s">
        <v>33</v>
      </c>
      <c r="AA4" s="24">
        <v>45798</v>
      </c>
    </row>
    <row r="5" spans="1:30" s="37" customFormat="1" ht="89.25" customHeight="1" x14ac:dyDescent="0.25">
      <c r="A5" s="29" t="s">
        <v>45</v>
      </c>
      <c r="B5" s="30" t="s">
        <v>46</v>
      </c>
      <c r="C5" s="30" t="s">
        <v>46</v>
      </c>
      <c r="D5" s="31" t="s">
        <v>47</v>
      </c>
      <c r="E5" s="32" t="s">
        <v>48</v>
      </c>
      <c r="F5" s="33" t="s">
        <v>35</v>
      </c>
      <c r="G5" s="33" t="s">
        <v>26</v>
      </c>
      <c r="H5" s="33" t="s">
        <v>36</v>
      </c>
      <c r="I5" s="33" t="s">
        <v>49</v>
      </c>
      <c r="J5" s="34" t="s">
        <v>37</v>
      </c>
      <c r="K5" s="35" t="s">
        <v>27</v>
      </c>
      <c r="L5" s="35" t="s">
        <v>28</v>
      </c>
      <c r="M5" s="36">
        <v>6084</v>
      </c>
      <c r="N5" s="36">
        <f>239+1022+601+410</f>
        <v>2272</v>
      </c>
      <c r="O5" s="36">
        <v>735.05</v>
      </c>
      <c r="P5" s="36"/>
      <c r="Q5" s="36"/>
      <c r="R5" s="36"/>
      <c r="S5" s="36">
        <f>261+435+261</f>
        <v>957</v>
      </c>
      <c r="T5" s="36"/>
      <c r="U5" s="36">
        <f t="shared" si="0"/>
        <v>3964.05</v>
      </c>
      <c r="V5" s="36">
        <f>M5-U5</f>
        <v>2119.9499999999998</v>
      </c>
      <c r="X5" s="38">
        <v>46030</v>
      </c>
      <c r="Z5" s="39" t="s">
        <v>33</v>
      </c>
      <c r="AA5" s="40">
        <v>45805</v>
      </c>
      <c r="AB5" s="41"/>
      <c r="AC5" s="39"/>
      <c r="AD5" s="40"/>
    </row>
    <row r="6" spans="1:30" ht="109.5" customHeight="1" x14ac:dyDescent="0.25">
      <c r="A6" s="14" t="s">
        <v>50</v>
      </c>
      <c r="B6" s="4" t="s">
        <v>46</v>
      </c>
      <c r="C6" s="4" t="s">
        <v>51</v>
      </c>
      <c r="D6" s="5" t="s">
        <v>52</v>
      </c>
      <c r="E6" s="16" t="s">
        <v>53</v>
      </c>
      <c r="F6" s="12" t="s">
        <v>54</v>
      </c>
      <c r="G6" s="12" t="s">
        <v>26</v>
      </c>
      <c r="H6" s="12" t="s">
        <v>55</v>
      </c>
      <c r="I6" s="12" t="s">
        <v>56</v>
      </c>
      <c r="J6" s="17" t="s">
        <v>57</v>
      </c>
      <c r="K6" s="18" t="s">
        <v>27</v>
      </c>
      <c r="L6" s="18" t="s">
        <v>28</v>
      </c>
      <c r="M6" s="19">
        <v>1613</v>
      </c>
      <c r="N6" s="19"/>
      <c r="O6" s="19"/>
      <c r="P6" s="19"/>
      <c r="Q6" s="19"/>
      <c r="R6" s="19"/>
      <c r="S6" s="19">
        <f>414*2</f>
        <v>828</v>
      </c>
      <c r="T6" s="19">
        <v>785</v>
      </c>
      <c r="U6" s="19">
        <f t="shared" si="0"/>
        <v>1613</v>
      </c>
      <c r="X6" s="10"/>
      <c r="Y6" s="20" t="s">
        <v>58</v>
      </c>
      <c r="Z6" s="23" t="s">
        <v>33</v>
      </c>
      <c r="AA6" s="24">
        <v>45806</v>
      </c>
      <c r="AB6" s="20"/>
      <c r="AC6" s="23"/>
      <c r="AD6" s="24"/>
    </row>
    <row r="7" spans="1:30" ht="86.25" customHeight="1" x14ac:dyDescent="0.25">
      <c r="A7" s="14" t="s">
        <v>59</v>
      </c>
      <c r="B7" s="4" t="s">
        <v>46</v>
      </c>
      <c r="C7" s="4" t="s">
        <v>51</v>
      </c>
      <c r="D7" s="5" t="s">
        <v>60</v>
      </c>
      <c r="E7" s="15" t="s">
        <v>61</v>
      </c>
      <c r="F7" s="12" t="s">
        <v>54</v>
      </c>
      <c r="G7" s="12" t="s">
        <v>26</v>
      </c>
      <c r="H7" s="12" t="s">
        <v>62</v>
      </c>
      <c r="I7" s="12" t="s">
        <v>56</v>
      </c>
      <c r="J7" s="17" t="s">
        <v>63</v>
      </c>
      <c r="K7" s="18" t="s">
        <v>27</v>
      </c>
      <c r="L7" s="18" t="s">
        <v>28</v>
      </c>
      <c r="M7" s="19">
        <v>1613</v>
      </c>
      <c r="N7" s="19"/>
      <c r="O7" s="19"/>
      <c r="P7" s="19"/>
      <c r="Q7" s="19"/>
      <c r="R7" s="19"/>
      <c r="S7" s="19">
        <v>828</v>
      </c>
      <c r="T7" s="19">
        <v>785</v>
      </c>
      <c r="U7" s="19">
        <f t="shared" si="0"/>
        <v>1613</v>
      </c>
      <c r="X7" s="10"/>
      <c r="Y7" s="20" t="s">
        <v>64</v>
      </c>
      <c r="Z7" s="23" t="s">
        <v>33</v>
      </c>
      <c r="AA7" s="24">
        <v>45806</v>
      </c>
      <c r="AB7" s="20"/>
      <c r="AC7" s="23"/>
      <c r="AD7" s="24"/>
    </row>
    <row r="8" spans="1:30" ht="147" x14ac:dyDescent="0.25">
      <c r="A8" s="14" t="s">
        <v>65</v>
      </c>
      <c r="B8" s="4" t="s">
        <v>66</v>
      </c>
      <c r="C8" s="4" t="s">
        <v>67</v>
      </c>
      <c r="D8" s="5" t="s">
        <v>68</v>
      </c>
      <c r="E8" s="16" t="s">
        <v>69</v>
      </c>
      <c r="F8" s="12" t="s">
        <v>54</v>
      </c>
      <c r="G8" s="12" t="s">
        <v>26</v>
      </c>
      <c r="H8" s="12" t="s">
        <v>70</v>
      </c>
      <c r="I8" s="12" t="s">
        <v>49</v>
      </c>
      <c r="J8" s="17" t="s">
        <v>71</v>
      </c>
      <c r="K8" s="18" t="s">
        <v>27</v>
      </c>
      <c r="L8" s="18" t="s">
        <v>28</v>
      </c>
      <c r="M8" s="19">
        <v>5948</v>
      </c>
      <c r="N8" s="19">
        <f>181+1112+420+410+483</f>
        <v>2606</v>
      </c>
      <c r="O8" s="19">
        <f>1000.19+1362+1040.23</f>
        <v>3402.42</v>
      </c>
      <c r="P8" s="19"/>
      <c r="Q8" s="19"/>
      <c r="R8" s="19"/>
      <c r="S8" s="19">
        <f>414*2</f>
        <v>828</v>
      </c>
      <c r="U8" s="19">
        <f t="shared" si="0"/>
        <v>6836.42</v>
      </c>
      <c r="W8" s="19">
        <f>U8-M8</f>
        <v>888.42000000000007</v>
      </c>
      <c r="X8" s="10">
        <v>45819</v>
      </c>
      <c r="Y8" s="20" t="s">
        <v>95</v>
      </c>
      <c r="Z8" s="23" t="s">
        <v>33</v>
      </c>
      <c r="AA8" s="24">
        <v>45811</v>
      </c>
      <c r="AB8" s="26"/>
      <c r="AC8" s="27"/>
      <c r="AD8" s="25"/>
    </row>
    <row r="9" spans="1:30" ht="90.75" x14ac:dyDescent="0.25">
      <c r="A9" s="14" t="s">
        <v>72</v>
      </c>
      <c r="B9" s="4" t="s">
        <v>29</v>
      </c>
      <c r="C9" s="4" t="s">
        <v>30</v>
      </c>
      <c r="D9" s="5" t="s">
        <v>73</v>
      </c>
      <c r="E9" s="16" t="s">
        <v>74</v>
      </c>
      <c r="F9" s="12" t="s">
        <v>75</v>
      </c>
      <c r="G9" s="12" t="s">
        <v>77</v>
      </c>
      <c r="H9" s="12" t="s">
        <v>76</v>
      </c>
      <c r="I9" s="12" t="s">
        <v>78</v>
      </c>
      <c r="J9" s="17" t="s">
        <v>79</v>
      </c>
      <c r="K9" s="18" t="s">
        <v>27</v>
      </c>
      <c r="L9" s="18" t="s">
        <v>28</v>
      </c>
      <c r="M9" s="19">
        <v>1339.5</v>
      </c>
      <c r="N9" s="19"/>
      <c r="O9" s="19">
        <v>1019.6</v>
      </c>
      <c r="P9" s="19"/>
      <c r="Q9" s="19"/>
      <c r="R9" s="19"/>
      <c r="S9" s="19">
        <f>109+196</f>
        <v>305</v>
      </c>
      <c r="U9" s="19">
        <f t="shared" si="0"/>
        <v>1324.6</v>
      </c>
      <c r="V9" s="19">
        <f>M9-U9</f>
        <v>14.900000000000091</v>
      </c>
      <c r="X9" s="10">
        <v>45811</v>
      </c>
      <c r="Y9" s="20" t="s">
        <v>80</v>
      </c>
      <c r="Z9" s="23" t="s">
        <v>33</v>
      </c>
      <c r="AA9" s="24">
        <v>45806</v>
      </c>
      <c r="AB9" s="20"/>
      <c r="AC9" s="23"/>
      <c r="AD9" s="24"/>
    </row>
    <row r="10" spans="1:30" s="5" customFormat="1" ht="32.25" customHeight="1" x14ac:dyDescent="0.25">
      <c r="A10" s="14" t="s">
        <v>81</v>
      </c>
      <c r="B10" s="4" t="s">
        <v>29</v>
      </c>
      <c r="C10" s="4" t="s">
        <v>82</v>
      </c>
      <c r="D10" s="5" t="s">
        <v>83</v>
      </c>
      <c r="E10" s="16" t="s">
        <v>84</v>
      </c>
      <c r="F10" s="12" t="s">
        <v>75</v>
      </c>
      <c r="G10" s="12" t="s">
        <v>77</v>
      </c>
      <c r="H10" s="12" t="s">
        <v>76</v>
      </c>
      <c r="I10" s="12" t="s">
        <v>18</v>
      </c>
      <c r="J10" s="17" t="s">
        <v>79</v>
      </c>
      <c r="K10" s="18" t="s">
        <v>27</v>
      </c>
      <c r="L10" s="18" t="s">
        <v>28</v>
      </c>
      <c r="M10" s="19">
        <v>305</v>
      </c>
      <c r="N10" s="19"/>
      <c r="O10" s="19"/>
      <c r="P10" s="19"/>
      <c r="Q10" s="19"/>
      <c r="R10" s="19"/>
      <c r="S10" s="19">
        <v>305</v>
      </c>
      <c r="T10"/>
      <c r="U10" s="19">
        <f t="shared" si="0"/>
        <v>305</v>
      </c>
      <c r="V10" s="19"/>
      <c r="W10"/>
      <c r="X10" s="10"/>
      <c r="Y10" s="20" t="s">
        <v>80</v>
      </c>
      <c r="Z10" s="23" t="s">
        <v>33</v>
      </c>
      <c r="AA10" s="24">
        <v>45807</v>
      </c>
      <c r="AB10" s="20"/>
      <c r="AC10" s="23"/>
      <c r="AD10" s="24"/>
    </row>
    <row r="11" spans="1:30" s="5" customFormat="1" ht="32.25" customHeight="1" x14ac:dyDescent="0.25">
      <c r="A11" s="14" t="s">
        <v>85</v>
      </c>
      <c r="B11" s="4" t="s">
        <v>66</v>
      </c>
      <c r="C11" s="4" t="s">
        <v>67</v>
      </c>
      <c r="D11" s="5" t="s">
        <v>86</v>
      </c>
      <c r="E11" s="16" t="s">
        <v>69</v>
      </c>
      <c r="F11" s="12" t="s">
        <v>75</v>
      </c>
      <c r="G11" s="12" t="s">
        <v>77</v>
      </c>
      <c r="H11" s="12" t="s">
        <v>70</v>
      </c>
      <c r="I11" s="12" t="s">
        <v>18</v>
      </c>
      <c r="J11" s="17" t="s">
        <v>87</v>
      </c>
      <c r="K11" s="18" t="s">
        <v>27</v>
      </c>
      <c r="L11" s="18" t="s">
        <v>28</v>
      </c>
      <c r="M11" s="19">
        <v>305</v>
      </c>
      <c r="N11" s="19"/>
      <c r="O11" s="19"/>
      <c r="P11" s="19"/>
      <c r="Q11" s="19"/>
      <c r="R11" s="19"/>
      <c r="S11" s="19">
        <v>305</v>
      </c>
      <c r="T11"/>
      <c r="U11" s="19">
        <f t="shared" si="0"/>
        <v>305</v>
      </c>
      <c r="V11" s="19"/>
      <c r="W11"/>
      <c r="X11" s="10"/>
      <c r="Y11" s="20" t="s">
        <v>80</v>
      </c>
      <c r="Z11" s="23" t="s">
        <v>33</v>
      </c>
      <c r="AA11" s="24">
        <v>45811</v>
      </c>
      <c r="AB11"/>
      <c r="AC11" s="23"/>
      <c r="AD11" s="24"/>
    </row>
    <row r="12" spans="1:30" s="5" customFormat="1" ht="32.25" customHeight="1" x14ac:dyDescent="0.25">
      <c r="A12" s="14" t="s">
        <v>88</v>
      </c>
      <c r="B12" s="4" t="s">
        <v>29</v>
      </c>
      <c r="C12" s="4" t="s">
        <v>30</v>
      </c>
      <c r="D12" s="5" t="s">
        <v>32</v>
      </c>
      <c r="E12" s="16" t="s">
        <v>31</v>
      </c>
      <c r="F12" s="12" t="s">
        <v>89</v>
      </c>
      <c r="G12" s="12" t="s">
        <v>26</v>
      </c>
      <c r="H12" s="12" t="s">
        <v>36</v>
      </c>
      <c r="I12" s="12" t="s">
        <v>90</v>
      </c>
      <c r="J12" s="17" t="s">
        <v>91</v>
      </c>
      <c r="K12" s="18" t="s">
        <v>27</v>
      </c>
      <c r="L12" s="18" t="s">
        <v>28</v>
      </c>
      <c r="M12" s="19">
        <v>2708</v>
      </c>
      <c r="N12" s="19"/>
      <c r="O12" s="19"/>
      <c r="P12" s="19"/>
      <c r="Q12" s="19">
        <v>1358</v>
      </c>
      <c r="R12" s="19">
        <f>177.36+170.12+62.91</f>
        <v>410.39</v>
      </c>
      <c r="S12" s="19">
        <v>414</v>
      </c>
      <c r="T12"/>
      <c r="U12" s="19">
        <f t="shared" si="0"/>
        <v>2182.39</v>
      </c>
      <c r="V12" s="19">
        <f t="shared" ref="V12:V13" si="1">M12-U12</f>
        <v>525.61000000000013</v>
      </c>
      <c r="W12"/>
      <c r="X12" s="10">
        <v>45811</v>
      </c>
      <c r="Y12" s="20" t="s">
        <v>92</v>
      </c>
      <c r="Z12" s="23" t="s">
        <v>33</v>
      </c>
      <c r="AA12" s="24">
        <v>45818</v>
      </c>
      <c r="AB12" s="20"/>
      <c r="AC12" s="23"/>
      <c r="AD12" s="24"/>
    </row>
    <row r="13" spans="1:30" s="5" customFormat="1" ht="32.25" customHeight="1" x14ac:dyDescent="0.25">
      <c r="A13" s="14" t="s">
        <v>93</v>
      </c>
      <c r="B13" s="4" t="s">
        <v>29</v>
      </c>
      <c r="C13" s="4" t="s">
        <v>30</v>
      </c>
      <c r="D13" s="5" t="s">
        <v>40</v>
      </c>
      <c r="E13" s="16" t="s">
        <v>31</v>
      </c>
      <c r="F13" s="12" t="s">
        <v>89</v>
      </c>
      <c r="G13" s="12" t="s">
        <v>26</v>
      </c>
      <c r="H13" s="12" t="s">
        <v>36</v>
      </c>
      <c r="I13" s="12" t="s">
        <v>90</v>
      </c>
      <c r="J13" s="17" t="s">
        <v>91</v>
      </c>
      <c r="K13" s="18" t="s">
        <v>27</v>
      </c>
      <c r="L13" s="18" t="s">
        <v>28</v>
      </c>
      <c r="M13" s="19">
        <v>2108</v>
      </c>
      <c r="N13" s="19"/>
      <c r="O13" s="19"/>
      <c r="P13" s="19"/>
      <c r="Q13" s="19">
        <v>1358</v>
      </c>
      <c r="R13" s="19"/>
      <c r="S13" s="19">
        <v>414</v>
      </c>
      <c r="T13"/>
      <c r="U13" s="19">
        <f t="shared" si="0"/>
        <v>1772</v>
      </c>
      <c r="V13" s="19">
        <f t="shared" si="1"/>
        <v>336</v>
      </c>
      <c r="W13"/>
      <c r="X13" s="10">
        <v>45811</v>
      </c>
      <c r="Y13" s="20" t="s">
        <v>92</v>
      </c>
      <c r="Z13" s="23" t="s">
        <v>33</v>
      </c>
      <c r="AA13" s="24">
        <v>45818</v>
      </c>
      <c r="AB13" s="20"/>
      <c r="AC13" s="23"/>
      <c r="AD13" s="24"/>
    </row>
    <row r="14" spans="1:30" s="5" customFormat="1" ht="32.25" customHeight="1" x14ac:dyDescent="0.2">
      <c r="AA14" s="24"/>
      <c r="AB14" s="20"/>
      <c r="AC14" s="23"/>
      <c r="AD14" s="24"/>
    </row>
    <row r="15" spans="1:30" s="5" customFormat="1" ht="32.25" customHeight="1" x14ac:dyDescent="0.2">
      <c r="AA15" s="24"/>
      <c r="AB15" s="20"/>
      <c r="AC15" s="23"/>
      <c r="AD15" s="24"/>
    </row>
    <row r="16" spans="1:30" s="5" customFormat="1" ht="32.25" customHeight="1" x14ac:dyDescent="0.2">
      <c r="AA16" s="24"/>
      <c r="AB16" s="20"/>
      <c r="AC16" s="23"/>
      <c r="AD16" s="24"/>
    </row>
    <row r="17" spans="1:26" s="5" customFormat="1" ht="32.25" customHeight="1" x14ac:dyDescent="0.2">
      <c r="A17" s="14"/>
      <c r="B17" s="4"/>
      <c r="C17" s="4"/>
      <c r="E17" s="16"/>
      <c r="F17" s="12"/>
      <c r="H17" s="12"/>
      <c r="I17" s="12"/>
      <c r="J17" s="17"/>
      <c r="K17" s="18"/>
      <c r="L17" s="18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22"/>
      <c r="Y17" s="20"/>
      <c r="Z17" s="21"/>
    </row>
    <row r="18" spans="1:26" s="5" customFormat="1" ht="32.25" customHeight="1" x14ac:dyDescent="0.2">
      <c r="A18" s="14"/>
      <c r="B18" s="4"/>
      <c r="C18" s="4"/>
      <c r="E18" s="16"/>
      <c r="F18" s="12"/>
      <c r="G18" s="12"/>
      <c r="H18" s="12"/>
      <c r="I18" s="12"/>
      <c r="J18" s="17"/>
      <c r="K18" s="18"/>
      <c r="L18" s="18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22"/>
      <c r="Y18" s="20"/>
      <c r="Z18" s="21"/>
    </row>
    <row r="19" spans="1:26" s="5" customFormat="1" ht="32.25" customHeight="1" x14ac:dyDescent="0.25">
      <c r="A19"/>
      <c r="B19" s="4"/>
      <c r="C19" s="4"/>
      <c r="G19" s="12"/>
      <c r="I19" s="12"/>
      <c r="J19" s="4"/>
      <c r="K19" s="4"/>
      <c r="L19" s="4"/>
      <c r="M19" s="8"/>
      <c r="N19" s="9"/>
      <c r="O19" s="9"/>
      <c r="P19" s="9"/>
      <c r="Q19" s="9"/>
      <c r="R19" s="9"/>
      <c r="S19" s="9"/>
      <c r="T19" s="9"/>
      <c r="U19" s="7"/>
      <c r="V19" s="9"/>
      <c r="W19" s="9"/>
      <c r="X19" s="10"/>
      <c r="Y19" s="11"/>
      <c r="Z19" s="11"/>
    </row>
    <row r="20" spans="1:26" s="5" customFormat="1" ht="32.25" customHeight="1" x14ac:dyDescent="0.25">
      <c r="A20" s="6"/>
      <c r="B20" s="4"/>
      <c r="C20" s="4"/>
      <c r="G20" s="12"/>
      <c r="I20" s="12"/>
      <c r="J20" s="4"/>
      <c r="K20" s="4"/>
      <c r="L20" s="4"/>
      <c r="M20" s="8"/>
      <c r="N20" s="9"/>
      <c r="O20" s="9"/>
      <c r="P20" s="9"/>
      <c r="Q20" s="9"/>
      <c r="R20" s="9"/>
      <c r="S20" s="9"/>
      <c r="T20" s="9"/>
      <c r="U20" s="7"/>
      <c r="V20" s="9"/>
      <c r="W20" s="9"/>
      <c r="X20" s="10"/>
      <c r="Y20" s="11"/>
      <c r="Z20" s="11"/>
    </row>
    <row r="21" spans="1:26" x14ac:dyDescent="0.25">
      <c r="G21" s="28"/>
    </row>
    <row r="22" spans="1:26" x14ac:dyDescent="0.25">
      <c r="G22" s="12"/>
    </row>
    <row r="23" spans="1:26" x14ac:dyDescent="0.25">
      <c r="G23" s="12"/>
    </row>
    <row r="24" spans="1:26" x14ac:dyDescent="0.25">
      <c r="G24" s="12"/>
    </row>
    <row r="25" spans="1:26" x14ac:dyDescent="0.25">
      <c r="G25" s="12"/>
    </row>
    <row r="26" spans="1:26" x14ac:dyDescent="0.25">
      <c r="G26" s="12"/>
    </row>
    <row r="27" spans="1:26" x14ac:dyDescent="0.25">
      <c r="G27" s="12"/>
    </row>
    <row r="28" spans="1:26" x14ac:dyDescent="0.25">
      <c r="G28" s="12"/>
    </row>
    <row r="29" spans="1:26" x14ac:dyDescent="0.25">
      <c r="G2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María del Rosario Hernández Sahagún</cp:lastModifiedBy>
  <dcterms:created xsi:type="dcterms:W3CDTF">2022-12-28T22:02:51Z</dcterms:created>
  <dcterms:modified xsi:type="dcterms:W3CDTF">2026-05-11T19:47:37Z</dcterms:modified>
</cp:coreProperties>
</file>